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. Oportunidades" sheetId="1" r:id="rId5"/>
    <sheet state="visible" name="01" sheetId="2" r:id="rId6"/>
    <sheet state="visible" name="02" sheetId="3" r:id="rId7"/>
    <sheet state="visible" name="03" sheetId="4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tc={2e81f70c-b87e-4883-9895-aaa15edb757e}</author>
    <author>tc={c56d3e10-029e-429d-9c0b-8f96891e7f3e}</author>
  </authors>
  <commentList>
    <comment authorId="0" xr:uid="{2e81f70c-b87e-4883-9895-aaa15edb757e}" ref="J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  <comment authorId="1" xr:uid="{c56d3e10-029e-429d-9c0b-8f96891e7f3e}" ref="K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</commentList>
</comments>
</file>

<file path=xl/sharedStrings.xml><?xml version="1.0" encoding="utf-8"?>
<sst xmlns="http://schemas.openxmlformats.org/spreadsheetml/2006/main" count="286" uniqueCount="124">
  <si>
    <t xml:space="preserve">PROCESO: </t>
  </si>
  <si>
    <t>GESTIÓN DE OPORTUNIDADES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</si>
  <si>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</si>
  <si>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</si>
  <si>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</si>
  <si>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</si>
  <si>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</si>
  <si>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</si>
  <si>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</si>
  <si>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</si>
  <si>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</si>
  <si>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</si>
  <si>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</si>
  <si>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</si>
  <si>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</si>
  <si>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</si>
  <si>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</si>
  <si>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</si>
  <si>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</si>
  <si>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</si>
  <si>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</si>
  <si>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</si>
  <si>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</si>
  <si>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</si>
  <si>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</si>
  <si>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</si>
  <si>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</si>
  <si>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</si>
  <si>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Eficacia en la presentacion de proyectos</t>
  </si>
  <si>
    <t>Medir el nivel de eficiencia en el cumplimiento de la elaboración de los proyectos con base en los proyectos presentados.</t>
  </si>
  <si>
    <t>Número de proyectos aprobados / Número de proyectos presentados * 100</t>
  </si>
  <si>
    <t>Trimestral</t>
  </si>
  <si>
    <t>Eficacia</t>
  </si>
  <si>
    <t>Entre 71% y 100%</t>
  </si>
  <si>
    <t>Entre 60% y 70%</t>
  </si>
  <si>
    <t>Menor al 59%</t>
  </si>
  <si>
    <t>Sin</t>
  </si>
  <si>
    <t>IN02</t>
  </si>
  <si>
    <t>Recursos gestionados</t>
  </si>
  <si>
    <t>Medir el nivel de eficiencia en el cumplimiento e inversion de los recursos gestionados a traves de convenios.</t>
  </si>
  <si>
    <t>Monto de recursos gestionados / Monto de recursos presupuestados</t>
  </si>
  <si>
    <t>IN03</t>
  </si>
  <si>
    <t>Indice de valor ganado</t>
  </si>
  <si>
    <t>Medir el nivel de eficiencia de los recursos y la ejcucion de los mismos en la planeacion de los proyecto, interventorias a traves de convenios.</t>
  </si>
  <si>
    <t>(Costos presupuestos - Costos reales)+(Tiempo real de ejecución -Tiempo presupuestado de ejecución)</t>
  </si>
  <si>
    <t>Efectividad</t>
  </si>
  <si>
    <t>&gt; 1</t>
  </si>
  <si>
    <t>Igual a 1</t>
  </si>
  <si>
    <t>&lt; 1</t>
  </si>
  <si>
    <t>PROCESO</t>
  </si>
  <si>
    <t>GESTIÓN DE PROYECTOS</t>
  </si>
  <si>
    <t>GESTIÓN DE PORTAFOLIO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</si>
  <si>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</si>
  <si>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</si>
  <si>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</si>
  <si>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</si>
  <si>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</si>
  <si>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</si>
  <si>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</si>
  <si>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</si>
  <si>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</si>
  <si>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</si>
  <si>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</si>
  <si>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Mensual</t>
  </si>
  <si>
    <t>Bimensual</t>
  </si>
  <si>
    <t>Cuatrimestral</t>
  </si>
  <si>
    <t>Semestral</t>
  </si>
  <si>
    <t>Anual</t>
  </si>
  <si>
    <t>TIPO DE INDICADOR</t>
  </si>
  <si>
    <t>CÓDIGO DEL INDICADOR</t>
  </si>
  <si>
    <t>AH-GO-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</si>
  <si>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</si>
  <si>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</si>
  <si>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</si>
  <si>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</si>
  <si>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</si>
  <si>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</si>
  <si>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</si>
  <si>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</si>
  <si>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</si>
  <si>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Número</t>
  </si>
  <si>
    <t>%</t>
  </si>
  <si>
    <t>GRUPO DE GESTIÓN DE OPORTUNIDADES</t>
  </si>
  <si>
    <t>METODOLOGIA PARA OBTENER LOS DATOS:</t>
  </si>
  <si>
    <t>MEDICIÓN DE DATOS:</t>
  </si>
  <si>
    <t>VIGENCIA 2025</t>
  </si>
  <si>
    <t>MES</t>
  </si>
  <si>
    <t>ACUM</t>
  </si>
  <si>
    <t>META  AÑO 2025</t>
  </si>
  <si>
    <t>RESULTADOS DE LA VIGENCIA</t>
  </si>
  <si>
    <t>VARIABLES</t>
  </si>
  <si>
    <t>Costos presupuestados</t>
  </si>
  <si>
    <t>Costos reales</t>
  </si>
  <si>
    <t>Tiempo real de ejecución</t>
  </si>
  <si>
    <t>Número de proyectos aprobados</t>
  </si>
  <si>
    <t>Tiempo presupuestado de ejecución</t>
  </si>
  <si>
    <t>RANGOS DE EVALUACIÓN</t>
  </si>
  <si>
    <t>Monto de recursos gestionados</t>
  </si>
  <si>
    <t>No. de proyectos presentados</t>
  </si>
  <si>
    <t>Monto de recursos presupuestados</t>
  </si>
  <si>
    <t xml:space="preserve"> 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</si>
  <si>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</si>
  <si>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</si>
  <si>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</si>
  <si>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</si>
  <si>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No hay proyectos presentados ni aprobados</t>
  </si>
  <si>
    <t>No se cuantifican costos por que no hay proyectos presentados  y licitados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</si>
  <si>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</si>
  <si>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No hay convenios licitados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</si>
  <si>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</si>
  <si>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</si>
  <si>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GRUPO DE GESTIÓN DE PROYECTOS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</si>
  <si>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</si>
  <si>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GRUPO DE GESTIÓN DE PORTAFOLIO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</si>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</sst>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%"/>
    <numFmt numFmtId="165" formatCode="#,##0.0"/>
  </numFmts>
  <fonts count="21">
    <font>
      <sz val="11.0"/>
      <color theme="1"/>
      <name val="Calibri"/>
      <scheme val="minor"/>
    </font>
    <font>
      <sz val="11.0"/>
      <color theme="1"/>
      <name val="Calibri"/>
    </font>
    <font>
      <b/>
      <sz val="10.0"/>
      <color theme="1"/>
      <name val="Arial"/>
    </font>
    <font/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0.0"/>
      <color theme="1"/>
      <name val="Calibri"/>
    </font>
    <font>
      <b/>
      <sz val="14.0"/>
      <color theme="1"/>
      <name val="Calibri"/>
    </font>
    <font>
      <sz val="8.0"/>
      <color theme="1"/>
      <name val="Calibri"/>
    </font>
    <font>
      <b/>
      <sz val="8.0"/>
      <color rgb="FF000000"/>
      <name val="Arial"/>
    </font>
    <font>
      <sz val="8.0"/>
      <color theme="1"/>
      <name val="Arial"/>
    </font>
    <font>
      <sz val="8.0"/>
      <color rgb="FF000000"/>
      <name val="Arial"/>
    </font>
    <font>
      <sz val="10.0"/>
      <color theme="1"/>
      <name val="Tahoma"/>
    </font>
    <font>
      <sz val="11.0"/>
      <color theme="1"/>
      <name val="Arial"/>
    </font>
    <font>
      <b/>
      <sz val="10.0"/>
      <color theme="1"/>
      <name val="Tahoma"/>
    </font>
    <font>
      <sz val="10.0"/>
      <color theme="1"/>
      <name val="Arial"/>
    </font>
    <font>
      <b/>
      <sz val="8.0"/>
      <color theme="1"/>
      <name val="Tahoma"/>
    </font>
    <font>
      <sz val="8.0"/>
      <color theme="1"/>
      <name val="Tahoma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rgb="FF92D050"/>
        <bgColor rgb="FF92D050"/>
      </patternFill>
    </fill>
    <fill>
      <patternFill patternType="solid">
        <fgColor rgb="FFE5DFEC"/>
        <bgColor rgb="FFE5DFEC"/>
      </patternFill>
    </fill>
  </fills>
  <borders count="72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/>
      <top style="double">
        <color rgb="FF000000"/>
      </top>
      <bottom/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right" shrinkToFit="0" vertical="center" wrapText="1"/>
    </xf>
    <xf borderId="2" fillId="0" fontId="3" numFmtId="0" xfId="0" applyBorder="1" applyFont="1"/>
    <xf borderId="3" fillId="0" fontId="3" numFmtId="0" xfId="0" applyBorder="1" applyFont="1"/>
    <xf borderId="2" fillId="0" fontId="4" numFmtId="0" xfId="0" applyAlignment="1" applyBorder="1" applyFont="1">
      <alignment horizontal="left" shrinkToFit="0" vertical="center" wrapText="1"/>
    </xf>
    <xf borderId="4" fillId="0" fontId="3" numFmtId="0" xfId="0" applyBorder="1" applyFont="1"/>
    <xf borderId="5" fillId="2" fontId="5" numFmtId="0" xfId="0" applyAlignment="1" applyBorder="1" applyFill="1" applyFont="1">
      <alignment horizontal="center" shrinkToFit="0" vertical="center" wrapText="1"/>
    </xf>
    <xf borderId="6" fillId="0" fontId="3" numFmtId="0" xfId="0" applyBorder="1" applyFont="1"/>
    <xf borderId="7" fillId="2" fontId="5" numFmtId="0" xfId="0" applyAlignment="1" applyBorder="1" applyFill="1" applyFont="1">
      <alignment horizontal="center" shrinkToFit="0" vertical="center" wrapText="1"/>
    </xf>
    <xf borderId="7" fillId="2" fontId="6" numFmtId="0" xfId="0" applyAlignment="1" applyBorder="1" applyFill="1" applyFont="1">
      <alignment horizontal="center" shrinkToFit="0" textRotation="90" vertical="center" wrapText="1"/>
    </xf>
    <xf borderId="1" fillId="2" fontId="5" numFmtId="0" xfId="0" applyAlignment="1" applyBorder="1" applyFill="1" applyFont="1">
      <alignment horizontal="center" shrinkToFit="0" vertical="center" wrapText="1"/>
    </xf>
    <xf borderId="7" fillId="3" fontId="7" numFmtId="0" xfId="0" applyAlignment="1" applyBorder="1" applyFill="1" applyFont="1">
      <alignment horizontal="center" shrinkToFit="0" textRotation="9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4" fontId="6" numFmtId="0" xfId="0" applyAlignment="1" applyBorder="1" applyFill="1" applyFont="1">
      <alignment horizontal="center" shrinkToFit="0" vertical="center" wrapText="1"/>
    </xf>
    <xf borderId="11" fillId="5" fontId="6" numFmtId="0" xfId="0" applyAlignment="1" applyBorder="1" applyFill="1" applyFont="1">
      <alignment horizontal="center" shrinkToFit="0" vertical="center" wrapText="1"/>
    </xf>
    <xf borderId="11" fillId="6" fontId="6" numFmtId="0" xfId="0" applyAlignment="1" applyBorder="1" applyFill="1" applyFont="1">
      <alignment horizontal="center" shrinkToFit="0" vertical="center" wrapText="1"/>
    </xf>
    <xf borderId="11" fillId="2" fontId="7" numFmtId="0" xfId="0" applyAlignment="1" applyBorder="1" applyFill="1" applyFont="1">
      <alignment horizontal="center" shrinkToFit="0" textRotation="90" vertical="center" wrapText="1"/>
    </xf>
    <xf borderId="0" fillId="0" fontId="9" numFmtId="0" xfId="0" applyFont="1"/>
    <xf borderId="11" fillId="0" fontId="9" numFmtId="49" xfId="0" applyAlignment="1" applyBorder="1" applyFont="1" applyNumberFormat="1">
      <alignment horizontal="center" vertical="top"/>
    </xf>
    <xf borderId="11" fillId="0" fontId="10" numFmtId="0" xfId="0" applyAlignment="1" applyBorder="1" applyFont="1">
      <alignment shrinkToFit="0" vertical="top" wrapText="1"/>
    </xf>
    <xf borderId="11" fillId="0" fontId="11" numFmtId="0" xfId="0" applyAlignment="1" applyBorder="1" applyFont="1">
      <alignment horizontal="left" shrinkToFit="0" vertical="top" wrapText="1"/>
    </xf>
    <xf borderId="11" fillId="0" fontId="12" numFmtId="0" xfId="0" applyAlignment="1" applyBorder="1" applyFont="1">
      <alignment horizontal="left" shrinkToFit="0" vertical="top" wrapText="1"/>
    </xf>
    <xf borderId="11" fillId="0" fontId="11" numFmtId="0" xfId="0" applyAlignment="1" applyBorder="1" applyFont="1">
      <alignment horizontal="center" shrinkToFit="0" textRotation="90" vertical="center" wrapText="1"/>
    </xf>
    <xf borderId="11" fillId="0" fontId="5" numFmtId="9" xfId="0" applyAlignment="1" applyBorder="1" applyFont="1" applyNumberFormat="1">
      <alignment horizontal="center" shrinkToFit="0" vertical="center" wrapText="1"/>
    </xf>
    <xf borderId="11" fillId="0" fontId="7" numFmtId="164" xfId="0" applyAlignment="1" applyBorder="1" applyFont="1" applyNumberFormat="1">
      <alignment horizontal="center" shrinkToFit="0" textRotation="90" vertical="center" wrapText="1"/>
    </xf>
    <xf borderId="11" fillId="0" fontId="7" numFmtId="165" xfId="0" applyAlignment="1" applyBorder="1" applyFont="1" applyNumberFormat="1">
      <alignment horizontal="center" shrinkToFit="0" textRotation="90" vertical="center" wrapText="1"/>
    </xf>
    <xf borderId="12" fillId="3" fontId="13" numFmtId="0" xfId="0" applyAlignment="1" applyBorder="1" applyFill="1" applyFont="1">
      <alignment horizontal="left" vertical="center"/>
    </xf>
    <xf borderId="13" fillId="0" fontId="3" numFmtId="0" xfId="0" applyBorder="1" applyFont="1"/>
    <xf borderId="14" fillId="0" fontId="3" numFmtId="0" xfId="0" applyBorder="1" applyFont="1"/>
    <xf borderId="15" fillId="3" fontId="13" numFmtId="0" xfId="0" applyAlignment="1" applyBorder="1" applyFill="1" applyFont="1">
      <alignment horizontal="left" vertical="center"/>
    </xf>
    <xf borderId="16" fillId="7" fontId="1" numFmtId="0" xfId="0" applyAlignment="1" applyBorder="1" applyFill="1" applyFont="1">
      <alignment horizontal="center"/>
    </xf>
    <xf borderId="17" fillId="0" fontId="3" numFmtId="0" xfId="0" applyBorder="1" applyFont="1"/>
    <xf borderId="18" fillId="0" fontId="3" numFmtId="0" xfId="0" applyBorder="1" applyFont="1"/>
    <xf borderId="0" fillId="0" fontId="13" numFmtId="0" xfId="0" applyAlignment="1" applyFont="1">
      <alignment vertical="center"/>
    </xf>
    <xf borderId="19" fillId="0" fontId="3" numFmtId="0" xfId="0" applyBorder="1" applyFont="1"/>
    <xf borderId="20" fillId="3" fontId="13" numFmtId="0" xfId="0" applyAlignment="1" applyBorder="1" applyFill="1" applyFont="1">
      <alignment horizontal="left" vertical="center"/>
    </xf>
    <xf borderId="0" fillId="0" fontId="14" numFmtId="0" xfId="0" applyFont="1"/>
    <xf borderId="21" fillId="0" fontId="3" numFmtId="0" xfId="0" applyBorder="1" applyFont="1"/>
    <xf borderId="22" fillId="0" fontId="3" numFmtId="0" xfId="0" applyBorder="1" applyFont="1"/>
    <xf borderId="23" fillId="3" fontId="15" numFmtId="0" xfId="0" applyAlignment="1" applyBorder="1" applyFill="1" applyFont="1">
      <alignment horizontal="left" vertical="center"/>
    </xf>
    <xf borderId="0" fillId="0" fontId="16" numFmtId="0" xfId="0" applyFont="1"/>
    <xf borderId="24" fillId="0" fontId="3" numFmtId="0" xfId="0" applyBorder="1" applyFont="1"/>
    <xf borderId="25" fillId="3" fontId="15" numFmtId="0" xfId="0" applyAlignment="1" applyBorder="1" applyFill="1" applyFont="1">
      <alignment horizontal="left" vertical="center"/>
    </xf>
    <xf borderId="26" fillId="0" fontId="3" numFmtId="0" xfId="0" applyBorder="1" applyFont="1"/>
    <xf borderId="23" fillId="3" fontId="13" numFmtId="0" xfId="0" applyAlignment="1" applyBorder="1" applyFill="1" applyFont="1">
      <alignment horizontal="left" vertical="center"/>
    </xf>
    <xf borderId="27" fillId="0" fontId="3" numFmtId="0" xfId="0" applyBorder="1" applyFont="1"/>
    <xf borderId="28" fillId="3" fontId="13" numFmtId="0" xfId="0" applyAlignment="1" applyBorder="1" applyFill="1" applyFont="1">
      <alignment horizontal="left" vertical="center"/>
    </xf>
    <xf borderId="29" fillId="0" fontId="3" numFmtId="0" xfId="0" applyBorder="1" applyFont="1"/>
    <xf borderId="30" fillId="0" fontId="3" numFmtId="0" xfId="0" applyBorder="1" applyFont="1"/>
    <xf borderId="31" fillId="3" fontId="17" numFmtId="0" xfId="0" applyAlignment="1" applyBorder="1" applyFill="1" applyFont="1">
      <alignment horizontal="right" vertical="center"/>
    </xf>
    <xf borderId="32" fillId="3" fontId="15" numFmtId="2" xfId="0" applyAlignment="1" applyBorder="1" applyFill="1" applyFont="1" applyNumberFormat="1">
      <alignment horizontal="left" vertical="center"/>
    </xf>
    <xf borderId="33" fillId="0" fontId="3" numFmtId="0" xfId="0" applyBorder="1" applyFont="1"/>
    <xf borderId="34" fillId="8" fontId="17" numFmtId="0" xfId="0" applyAlignment="1" applyBorder="1" applyFill="1" applyFont="1">
      <alignment horizontal="center" shrinkToFit="0" vertical="center" wrapText="1"/>
    </xf>
    <xf borderId="35" fillId="0" fontId="3" numFmtId="0" xfId="0" applyBorder="1" applyFont="1"/>
    <xf borderId="36" fillId="0" fontId="3" numFmtId="0" xfId="0" applyBorder="1" applyFont="1"/>
    <xf borderId="37" fillId="8" fontId="17" numFmtId="0" xfId="0" applyAlignment="1" applyBorder="1" applyFill="1" applyFont="1">
      <alignment horizontal="center" shrinkToFit="0" textRotation="90" vertical="center" wrapText="1"/>
    </xf>
    <xf borderId="38" fillId="8" fontId="17" numFmtId="0" xfId="0" applyAlignment="1" applyBorder="1" applyFill="1" applyFont="1">
      <alignment horizontal="center" shrinkToFit="0" textRotation="90" vertical="center" wrapText="1"/>
    </xf>
    <xf borderId="15" fillId="8" fontId="17" numFmtId="0" xfId="0" applyAlignment="1" applyBorder="1" applyFill="1" applyFont="1">
      <alignment horizontal="center" vertical="center"/>
    </xf>
    <xf borderId="39" fillId="0" fontId="3" numFmtId="0" xfId="0" applyBorder="1" applyFont="1"/>
    <xf borderId="40" fillId="0" fontId="3" numFmtId="0" xfId="0" applyBorder="1" applyFont="1"/>
    <xf borderId="41" fillId="0" fontId="3" numFmtId="0" xfId="0" applyBorder="1" applyFont="1"/>
    <xf borderId="42" fillId="0" fontId="3" numFmtId="0" xfId="0" applyBorder="1" applyFont="1"/>
    <xf borderId="43" fillId="0" fontId="3" numFmtId="0" xfId="0" applyBorder="1" applyFont="1"/>
    <xf borderId="23" fillId="8" fontId="17" numFmtId="0" xfId="0" applyAlignment="1" applyBorder="1" applyFill="1" applyFont="1">
      <alignment horizontal="center" shrinkToFit="0" vertical="center" wrapText="1"/>
    </xf>
    <xf borderId="28" fillId="3" fontId="18" numFmtId="0" xfId="0" applyAlignment="1" applyBorder="1" applyFill="1" applyFont="1">
      <alignment horizontal="left" shrinkToFit="0" vertical="center" wrapText="1"/>
    </xf>
    <xf borderId="44" fillId="0" fontId="18" numFmtId="0" xfId="0" applyAlignment="1" applyBorder="1" applyFont="1">
      <alignment horizontal="center" shrinkToFit="0" vertical="center" wrapText="1"/>
    </xf>
    <xf borderId="45" fillId="3" fontId="18" numFmtId="0" xfId="0" applyAlignment="1" applyBorder="1" applyFill="1" applyFont="1">
      <alignment horizontal="left" shrinkToFit="0" vertical="center" wrapText="1"/>
    </xf>
    <xf borderId="44" fillId="3" fontId="18" numFmtId="9" xfId="0" applyAlignment="1" applyBorder="1" applyFill="1" applyFont="1" applyNumberFormat="1">
      <alignment horizontal="center" shrinkToFit="0" vertical="center" wrapText="1"/>
    </xf>
    <xf borderId="44" fillId="3" fontId="18" numFmtId="0" xfId="0" applyAlignment="1" applyBorder="1" applyFill="1" applyFont="1">
      <alignment horizontal="center" shrinkToFit="0" vertical="center" wrapText="1"/>
    </xf>
    <xf borderId="45" fillId="0" fontId="17" numFmtId="0" xfId="0" applyAlignment="1" applyBorder="1" applyFont="1">
      <alignment horizontal="center" shrinkToFit="0" vertical="center" wrapText="1"/>
    </xf>
    <xf borderId="46" fillId="3" fontId="15" numFmtId="0" xfId="0" applyAlignment="1" applyBorder="1" applyFill="1" applyFont="1">
      <alignment horizontal="left" shrinkToFit="0" vertical="center" wrapText="1"/>
    </xf>
    <xf borderId="47" fillId="0" fontId="3" numFmtId="0" xfId="0" applyBorder="1" applyFont="1"/>
    <xf borderId="48" fillId="0" fontId="3" numFmtId="0" xfId="0" applyBorder="1" applyFont="1"/>
    <xf borderId="49" fillId="0" fontId="18" numFmtId="0" xfId="0" applyAlignment="1" applyBorder="1" applyFont="1">
      <alignment horizontal="left" shrinkToFit="0" vertical="center" wrapText="1"/>
    </xf>
    <xf borderId="50" fillId="0" fontId="3" numFmtId="0" xfId="0" applyBorder="1" applyFont="1"/>
    <xf borderId="51" fillId="0" fontId="3" numFmtId="0" xfId="0" applyBorder="1" applyFont="1"/>
    <xf borderId="46" fillId="3" fontId="15" numFmtId="0" xfId="0" applyAlignment="1" applyBorder="1" applyFill="1" applyFont="1">
      <alignment horizontal="left" vertical="center"/>
    </xf>
    <xf borderId="52" fillId="3" fontId="15" numFmtId="0" xfId="0" applyAlignment="1" applyBorder="1" applyFill="1" applyFont="1">
      <alignment horizontal="left" vertical="center"/>
    </xf>
    <xf borderId="0" fillId="0" fontId="13" numFmtId="0" xfId="0" applyAlignment="1" applyFont="1">
      <alignment horizontal="right" vertical="center"/>
    </xf>
    <xf borderId="53" fillId="0" fontId="3" numFmtId="0" xfId="0" applyBorder="1" applyFont="1"/>
    <xf borderId="0" fillId="0" fontId="13" numFmtId="0" xfId="0" applyAlignment="1" applyFont="1">
      <alignment horizontal="center" vertical="center"/>
    </xf>
    <xf borderId="12" fillId="8" fontId="15" numFmtId="0" xfId="0" applyAlignment="1" applyBorder="1" applyFill="1" applyFont="1">
      <alignment horizontal="center" vertical="center"/>
    </xf>
    <xf borderId="54" fillId="0" fontId="3" numFmtId="0" xfId="0" applyBorder="1" applyFont="1"/>
    <xf borderId="0" fillId="0" fontId="13" numFmtId="9" xfId="0" applyAlignment="1" applyFont="1" applyNumberFormat="1">
      <alignment horizontal="center" vertical="center"/>
    </xf>
    <xf borderId="20" fillId="8" fontId="15" numFmtId="0" xfId="0" applyAlignment="1" applyBorder="1" applyFill="1" applyFont="1">
      <alignment horizontal="center" vertical="center"/>
    </xf>
    <xf borderId="55" fillId="8" fontId="15" numFmtId="0" xfId="0" applyAlignment="1" applyBorder="1" applyFill="1" applyFont="1">
      <alignment horizontal="center" vertical="center"/>
    </xf>
    <xf borderId="56" fillId="8" fontId="15" numFmtId="0" xfId="0" applyAlignment="1" applyBorder="1" applyFill="1" applyFont="1">
      <alignment horizontal="center" vertical="center"/>
    </xf>
    <xf borderId="20" fillId="0" fontId="13" numFmtId="0" xfId="0" applyAlignment="1" applyBorder="1" applyFont="1">
      <alignment horizontal="left" vertical="center"/>
    </xf>
    <xf borderId="55" fillId="0" fontId="13" numFmtId="9" xfId="0" applyAlignment="1" applyBorder="1" applyFont="1" applyNumberFormat="1">
      <alignment vertical="center"/>
    </xf>
    <xf borderId="56" fillId="3" fontId="15" numFmtId="9" xfId="0" applyAlignment="1" applyBorder="1" applyFill="1" applyFont="1" applyNumberFormat="1">
      <alignment horizontal="center" vertical="center"/>
    </xf>
    <xf borderId="55" fillId="0" fontId="13" numFmtId="9" xfId="0" applyAlignment="1" applyBorder="1" applyFont="1" applyNumberFormat="1">
      <alignment horizontal="center" vertical="center"/>
    </xf>
    <xf borderId="56" fillId="3" fontId="15" numFmtId="9" xfId="0" applyAlignment="1" applyBorder="1" applyFill="1" applyFont="1" applyNumberFormat="1">
      <alignment vertical="center"/>
    </xf>
    <xf borderId="20" fillId="9" fontId="15" numFmtId="0" xfId="0" applyAlignment="1" applyBorder="1" applyFill="1" applyFont="1">
      <alignment horizontal="left" vertical="center"/>
    </xf>
    <xf borderId="56" fillId="3" fontId="15" numFmtId="164" xfId="0" applyAlignment="1" applyBorder="1" applyFill="1" applyFont="1" applyNumberFormat="1">
      <alignment horizontal="center" vertical="center"/>
    </xf>
    <xf borderId="55" fillId="0" fontId="13" numFmtId="164" xfId="0" applyAlignment="1" applyBorder="1" applyFont="1" applyNumberFormat="1">
      <alignment vertical="center"/>
    </xf>
    <xf borderId="55" fillId="3" fontId="13" numFmtId="165" xfId="0" applyAlignment="1" applyBorder="1" applyFill="1" applyFont="1" applyNumberFormat="1">
      <alignment horizontal="right" vertical="center"/>
    </xf>
    <xf borderId="56" fillId="3" fontId="13" numFmtId="165" xfId="0" applyAlignment="1" applyBorder="1" applyFill="1" applyFont="1" applyNumberFormat="1">
      <alignment horizontal="right" vertical="center"/>
    </xf>
    <xf borderId="57" fillId="3" fontId="15" numFmtId="0" xfId="0" applyAlignment="1" applyBorder="1" applyFill="1" applyFont="1">
      <alignment horizontal="center" textRotation="90" vertical="center"/>
    </xf>
    <xf borderId="55" fillId="0" fontId="18" numFmtId="0" xfId="0" applyAlignment="1" applyBorder="1" applyFont="1">
      <alignment horizontal="left" shrinkToFit="0" vertical="top" wrapText="1"/>
    </xf>
    <xf borderId="55" fillId="3" fontId="13" numFmtId="164" xfId="0" applyAlignment="1" applyBorder="1" applyFill="1" applyFont="1" applyNumberFormat="1">
      <alignment horizontal="center" vertical="center"/>
    </xf>
    <xf borderId="55" fillId="0" fontId="13" numFmtId="165" xfId="0" applyAlignment="1" applyBorder="1" applyFont="1" applyNumberFormat="1">
      <alignment vertical="center"/>
    </xf>
    <xf borderId="56" fillId="3" fontId="15" numFmtId="164" xfId="0" applyAlignment="1" applyBorder="1" applyFill="1" applyFont="1" applyNumberFormat="1">
      <alignment vertical="center"/>
    </xf>
    <xf borderId="56" fillId="3" fontId="13" numFmtId="165" xfId="0" applyAlignment="1" applyBorder="1" applyFill="1" applyFont="1" applyNumberFormat="1">
      <alignment vertical="center"/>
    </xf>
    <xf borderId="56" fillId="3" fontId="13" numFmtId="164" xfId="0" applyAlignment="1" applyBorder="1" applyFill="1" applyFont="1" applyNumberFormat="1">
      <alignment horizontal="center" vertical="center"/>
    </xf>
    <xf borderId="58" fillId="0" fontId="3" numFmtId="0" xfId="0" applyBorder="1" applyFont="1"/>
    <xf borderId="55" fillId="3" fontId="13" numFmtId="164" xfId="0" applyAlignment="1" applyBorder="1" applyFill="1" applyFont="1" applyNumberFormat="1">
      <alignment horizontal="right" vertical="center"/>
    </xf>
    <xf borderId="59" fillId="0" fontId="3" numFmtId="0" xfId="0" applyBorder="1" applyFont="1"/>
    <xf borderId="55" fillId="0" fontId="18" numFmtId="0" xfId="0" applyAlignment="1" applyBorder="1" applyFont="1">
      <alignment horizontal="left" shrinkToFit="0" vertical="center" wrapText="1"/>
    </xf>
    <xf borderId="44" fillId="0" fontId="18" numFmtId="0" xfId="0" applyAlignment="1" applyBorder="1" applyFont="1">
      <alignment horizontal="left" shrinkToFit="0" vertical="top" wrapText="1"/>
    </xf>
    <xf borderId="55" fillId="0" fontId="13" numFmtId="0" xfId="0" applyAlignment="1" applyBorder="1" applyFont="1">
      <alignment horizontal="center" vertical="center"/>
    </xf>
    <xf borderId="44" fillId="0" fontId="13" numFmtId="165" xfId="0" applyAlignment="1" applyBorder="1" applyFont="1" applyNumberFormat="1">
      <alignment vertical="center"/>
    </xf>
    <xf borderId="56" fillId="3" fontId="13" numFmtId="164" xfId="0" applyAlignment="1" applyBorder="1" applyFill="1" applyFont="1" applyNumberFormat="1">
      <alignment horizontal="right" vertical="center"/>
    </xf>
    <xf borderId="60" fillId="3" fontId="13" numFmtId="165" xfId="0" applyAlignment="1" applyBorder="1" applyFill="1" applyFont="1" applyNumberFormat="1">
      <alignment vertical="center"/>
    </xf>
    <xf borderId="56" fillId="3" fontId="13" numFmtId="0" xfId="0" applyAlignment="1" applyBorder="1" applyFill="1" applyFont="1">
      <alignment horizontal="center" vertical="center"/>
    </xf>
    <xf borderId="34" fillId="3" fontId="15" numFmtId="0" xfId="0" applyAlignment="1" applyBorder="1" applyFill="1" applyFont="1">
      <alignment horizontal="center" shrinkToFit="0" vertical="center" wrapText="1"/>
    </xf>
    <xf borderId="55" fillId="0" fontId="13" numFmtId="0" xfId="0" applyAlignment="1" applyBorder="1" applyFont="1">
      <alignment vertical="center"/>
    </xf>
    <xf borderId="61" fillId="3" fontId="15" numFmtId="9" xfId="0" applyAlignment="1" applyBorder="1" applyFill="1" applyFont="1" applyNumberFormat="1">
      <alignment horizontal="center" vertical="center"/>
    </xf>
    <xf borderId="62" fillId="0" fontId="3" numFmtId="0" xfId="0" applyBorder="1" applyFont="1"/>
    <xf borderId="56" fillId="3" fontId="13" numFmtId="0" xfId="0" applyAlignment="1" applyBorder="1" applyFill="1" applyFont="1">
      <alignment vertical="center"/>
    </xf>
    <xf borderId="63" fillId="0" fontId="3" numFmtId="0" xfId="0" applyBorder="1" applyFont="1"/>
    <xf borderId="44" fillId="0" fontId="18" numFmtId="0" xfId="0" applyAlignment="1" applyBorder="1" applyFont="1">
      <alignment horizontal="left" shrinkToFit="0" vertical="center" wrapText="1"/>
    </xf>
    <xf borderId="44" fillId="0" fontId="13" numFmtId="0" xfId="0" applyAlignment="1" applyBorder="1" applyFont="1">
      <alignment vertical="center"/>
    </xf>
    <xf borderId="44" fillId="0" fontId="13" numFmtId="0" xfId="0" applyAlignment="1" applyBorder="1" applyFont="1">
      <alignment horizontal="center" vertical="center"/>
    </xf>
    <xf borderId="49" fillId="0" fontId="3" numFmtId="0" xfId="0" applyBorder="1" applyFont="1"/>
    <xf borderId="60" fillId="3" fontId="13" numFmtId="0" xfId="0" applyAlignment="1" applyBorder="1" applyFill="1" applyFont="1">
      <alignment horizontal="center" vertical="center"/>
    </xf>
    <xf borderId="64" fillId="0" fontId="3" numFmtId="0" xfId="0" applyBorder="1" applyFont="1"/>
    <xf borderId="60" fillId="3" fontId="13" numFmtId="0" xfId="0" applyAlignment="1" applyBorder="1" applyFill="1" applyFont="1">
      <alignment vertical="center"/>
    </xf>
    <xf borderId="65" fillId="4" fontId="15" numFmtId="0" xfId="0" applyAlignment="1" applyBorder="1" applyFill="1" applyFon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65" fillId="5" fontId="15" numFmtId="0" xfId="0" applyAlignment="1" applyBorder="1" applyFill="1" applyFont="1">
      <alignment horizontal="center" vertical="center"/>
    </xf>
    <xf borderId="61" fillId="3" fontId="15" numFmtId="9" xfId="0" applyAlignment="1" applyBorder="1" applyFill="1" applyFont="1" applyNumberFormat="1">
      <alignment horizontal="center" shrinkToFit="0" vertical="center" wrapText="1"/>
    </xf>
    <xf borderId="65" fillId="6" fontId="15" numFmtId="0" xfId="0" applyAlignment="1" applyBorder="1" applyFill="1" applyFont="1">
      <alignment horizontal="center" vertical="center"/>
    </xf>
    <xf borderId="68" fillId="0" fontId="3" numFmtId="0" xfId="0" applyBorder="1" applyFont="1"/>
    <xf borderId="69" fillId="3" fontId="15" numFmtId="0" xfId="0" applyAlignment="1" applyBorder="1" applyFill="1" applyFont="1">
      <alignment horizontal="center" vertical="center"/>
    </xf>
    <xf borderId="61" fillId="3" fontId="13" numFmtId="0" xfId="0" applyAlignment="1" applyBorder="1" applyFill="1" applyFont="1">
      <alignment horizontal="center" vertical="center"/>
    </xf>
    <xf borderId="12" fillId="3" fontId="19" numFmtId="0" xfId="0" applyAlignment="1" applyBorder="1" applyFill="1" applyFont="1">
      <alignment horizontal="left" vertical="center"/>
    </xf>
    <xf borderId="15" fillId="3" fontId="20" numFmtId="0" xfId="0" applyAlignment="1" applyBorder="1" applyFill="1" applyFont="1">
      <alignment horizontal="center" vertical="center"/>
    </xf>
    <xf borderId="20" fillId="0" fontId="18" numFmtId="0" xfId="0" applyAlignment="1" applyBorder="1" applyFont="1">
      <alignment horizontal="left" shrinkToFit="0" vertical="center" wrapText="1"/>
    </xf>
    <xf borderId="46" fillId="3" fontId="13" numFmtId="0" xfId="0" applyAlignment="1" applyBorder="1" applyFill="1" applyFont="1">
      <alignment horizontal="center" vertical="center"/>
    </xf>
    <xf borderId="23" fillId="0" fontId="18" numFmtId="17" xfId="0" applyAlignment="1" applyBorder="1" applyFont="1" applyNumberFormat="1">
      <alignment horizontal="center" shrinkToFit="0" vertical="center" wrapText="1"/>
    </xf>
    <xf borderId="20" fillId="0" fontId="18" numFmtId="0" xfId="0" applyAlignment="1" applyBorder="1" applyFont="1">
      <alignment horizontal="left" shrinkToFit="0" vertical="top" wrapText="1"/>
    </xf>
    <xf borderId="23" fillId="0" fontId="18" numFmtId="17" xfId="0" applyAlignment="1" applyBorder="1" applyFont="1" applyNumberFormat="1">
      <alignment horizontal="center" shrinkToFit="0" vertical="top" wrapText="1"/>
    </xf>
    <xf borderId="28" fillId="0" fontId="18" numFmtId="0" xfId="0" applyAlignment="1" applyBorder="1" applyFont="1">
      <alignment horizontal="left" shrinkToFit="0" vertical="top" wrapText="1"/>
    </xf>
    <xf borderId="45" fillId="0" fontId="18" numFmtId="0" xfId="0" applyAlignment="1" applyBorder="1" applyFont="1">
      <alignment horizontal="left" shrinkToFit="0" vertical="top" wrapText="1"/>
    </xf>
    <xf borderId="70" fillId="7" fontId="13" numFmtId="0" xfId="0" applyAlignment="1" applyBorder="1" applyFill="1" applyFont="1">
      <alignment horizontal="center" vertical="center"/>
    </xf>
    <xf borderId="71" fillId="0" fontId="3" numFmtId="0" xfId="0" applyBorder="1" applyFont="1"/>
    <xf borderId="55" fillId="0" fontId="15" numFmtId="164" xfId="0" applyAlignment="1" applyBorder="1" applyFont="1" applyNumberFormat="1">
      <alignment horizontal="center" vertical="center"/>
    </xf>
    <xf borderId="55" fillId="0" fontId="15" numFmtId="9" xfId="0" applyAlignment="1" applyBorder="1" applyFont="1" applyNumberFormat="1">
      <alignment horizontal="center" vertical="center"/>
    </xf>
    <xf borderId="55" fillId="0" fontId="15" numFmtId="164" xfId="0" applyAlignment="1" applyBorder="1" applyFont="1" applyNumberFormat="1">
      <alignment horizontal="right" vertical="center"/>
    </xf>
    <xf borderId="55" fillId="0" fontId="15" numFmtId="9" xfId="0" applyAlignment="1" applyBorder="1" applyFont="1" applyNumberFormat="1">
      <alignment vertical="center"/>
    </xf>
    <xf borderId="55" fillId="0" fontId="15" numFmtId="164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'01'!$C$12:$N$12</c:f>
            </c:strRef>
          </c:cat>
          <c:val>
            <c:numRef>
              <c:f>'01'!$C$14:$N$14</c:f>
              <c:numCache/>
            </c:numRef>
          </c:val>
          <c:smooth val="0"/>
        </c:ser>
        <c:axId val="1496665287"/>
        <c:axId val="1295776386"/>
      </c:lineChart>
      <c:catAx>
        <c:axId val="14966652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95776386"/>
      </c:catAx>
      <c:valAx>
        <c:axId val="129577638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9666528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'02'!$C$12:$N$12</c:f>
            </c:strRef>
          </c:cat>
          <c:val>
            <c:numRef>
              <c:f>'02'!$C$14:$N$14</c:f>
              <c:numCache/>
            </c:numRef>
          </c:val>
          <c:smooth val="0"/>
        </c:ser>
        <c:axId val="640408690"/>
        <c:axId val="525192947"/>
      </c:lineChart>
      <c:catAx>
        <c:axId val="64040869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525192947"/>
      </c:catAx>
      <c:valAx>
        <c:axId val="52519294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640408690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axId val="1706229273"/>
        <c:axId val="1840514009"/>
      </c:lineChart>
      <c:catAx>
        <c:axId val="17062292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840514009"/>
      </c:catAx>
      <c:valAx>
        <c:axId val="184051400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0622927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305675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22</xdr:row>
      <xdr:rowOff>171450</xdr:rowOff>
    </xdr:from>
    <xdr:ext cx="76390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fe306d4f-2274-450e-be6a-22e656be7015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K3" dT="2026-08-20T22:00:40.00" personId="{fe306d4f-2274-450e-be6a-22e656be7015}" id="{c56d3e10-029e-429d-9c0b-8f96891e7f3e}" done="0">
    <x18tc:text xml:space="preserve">Importante aquí establecer para cada indicador la meta final deseada de forma razonable, que se proyecta al cierre de la presente vigencia</x18tc:text>
  </x18tc:threadedComment>
  <x18tc:threadedComment ref="J3" dT="2026-08-20T22:00:40.00" personId="{fe306d4f-2274-450e-be6a-22e656be7015}" id="{2e81f70c-b87e-4883-9895-aaa15edb757e}" done="0">
    <x18tc:text xml:space="preserve">Recomendable dejar como línea base el resultado final del indicador en el año inmediatamente anterior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10.71"/>
    <col customWidth="1" hidden="1" min="26" max="26" width="10.71"/>
  </cols>
  <sheetData>
    <row r="1" ht="31.5" customHeight="1">
      <c r="A1" s="1"/>
    </row>
    <row r="2" ht="18.0" customHeight="1">
      <c r="A2" s="2" t="s">
        <v>0</v>
      </c>
      <c r="B2" s="3"/>
      <c r="C2" s="3"/>
      <c r="D2" s="3"/>
      <c r="E2" s="3"/>
      <c r="F2" s="3"/>
      <c r="G2" s="3"/>
      <c r="H2" s="3"/>
      <c r="I2" s="4"/>
      <c r="J2" s="5" t="s">
        <v>1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6"/>
    </row>
    <row r="3" ht="30.75" customHeight="1">
      <c r="A3" s="7" t="s">
        <v>2</v>
      </c>
      <c r="B3" s="8"/>
      <c r="C3" s="9" t="s">
        <v>3</v>
      </c>
      <c r="D3" s="9" t="s">
        <v>4</v>
      </c>
      <c r="E3" s="10" t="s">
        <v>5</v>
      </c>
      <c r="F3" s="10" t="s">
        <v>6</v>
      </c>
      <c r="G3" s="11" t="s">
        <v>7</v>
      </c>
      <c r="H3" s="3"/>
      <c r="I3" s="6"/>
      <c r="J3" s="12" t="s">
        <v>8</v>
      </c>
      <c r="K3" s="12" t="s">
        <v>9</v>
      </c>
      <c r="L3" s="13" t="s">
        <v>10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6"/>
    </row>
    <row r="4" ht="31.5" customHeight="1">
      <c r="A4" s="14"/>
      <c r="B4" s="15"/>
      <c r="C4" s="16"/>
      <c r="D4" s="16"/>
      <c r="E4" s="16"/>
      <c r="F4" s="16"/>
      <c r="G4" s="17" t="s">
        <v>11</v>
      </c>
      <c r="H4" s="18" t="s">
        <v>12</v>
      </c>
      <c r="I4" s="19" t="s">
        <v>13</v>
      </c>
      <c r="J4" s="16"/>
      <c r="K4" s="16"/>
      <c r="L4" s="20" t="s">
        <v>14</v>
      </c>
      <c r="M4" s="20" t="s">
        <v>15</v>
      </c>
      <c r="N4" s="20" t="s">
        <v>16</v>
      </c>
      <c r="O4" s="20" t="s">
        <v>17</v>
      </c>
      <c r="P4" s="20" t="s">
        <v>18</v>
      </c>
      <c r="Q4" s="20" t="s">
        <v>19</v>
      </c>
      <c r="R4" s="20" t="s">
        <v>20</v>
      </c>
      <c r="S4" s="20" t="s">
        <v>21</v>
      </c>
      <c r="T4" s="20" t="s">
        <v>22</v>
      </c>
      <c r="U4" s="20" t="s">
        <v>23</v>
      </c>
      <c r="V4" s="20" t="s">
        <v>24</v>
      </c>
      <c r="W4" s="20" t="s">
        <v>25</v>
      </c>
      <c r="X4" s="20" t="s">
        <v>26</v>
      </c>
      <c r="Y4" s="21"/>
      <c r="Z4" s="21"/>
    </row>
    <row r="5" ht="75.75" customHeight="1">
      <c r="A5" s="22" t="s">
        <v>27</v>
      </c>
      <c r="B5" s="23" t="s">
        <v>28</v>
      </c>
      <c r="C5" s="24" t="s">
        <v>29</v>
      </c>
      <c r="D5" s="25" t="s">
        <v>30</v>
      </c>
      <c r="E5" s="26" t="s">
        <v>31</v>
      </c>
      <c r="F5" s="26" t="s">
        <v>32</v>
      </c>
      <c r="G5" s="27" t="s">
        <v>33</v>
      </c>
      <c r="H5" s="27" t="s">
        <v>34</v>
      </c>
      <c r="I5" s="27" t="s">
        <v>35</v>
      </c>
      <c r="J5" s="28" t="s">
        <v>36</v>
      </c>
      <c r="K5" s="28">
        <v>0.8</v>
      </c>
      <c r="L5" s="28" t="str">
        <f>'01'!$O$15</f>
        <v>-</v>
      </c>
      <c r="M5" s="28" t="str">
        <f>'01'!$C$15</f>
        <v>-</v>
      </c>
      <c r="N5" s="28" t="str">
        <f>'01'!$D$15</f>
        <v>-</v>
      </c>
      <c r="O5" s="28" t="str">
        <f>'01'!$E$15</f>
        <v>-</v>
      </c>
      <c r="P5" s="28" t="str">
        <f>'01'!$F$15</f>
        <v>-</v>
      </c>
      <c r="Q5" s="28" t="str">
        <f>'01'!$G$15</f>
        <v>-</v>
      </c>
      <c r="R5" s="28" t="str">
        <f>'01'!$H$15</f>
        <v>-</v>
      </c>
      <c r="S5" s="28" t="str">
        <f>'01'!$I$15</f>
        <v>-</v>
      </c>
      <c r="T5" s="28" t="str">
        <f>'01'!$J$15</f>
        <v>-</v>
      </c>
      <c r="U5" s="28" t="str">
        <f>'01'!$K$15</f>
        <v>-</v>
      </c>
      <c r="V5" s="28" t="str">
        <f>'01'!$L$15</f>
        <v>-</v>
      </c>
      <c r="W5" s="28" t="str">
        <f>'01'!$M$15</f>
        <v>-</v>
      </c>
      <c r="X5" s="28" t="str">
        <f>'01'!$N$15</f>
        <v>-</v>
      </c>
      <c r="Y5" s="21"/>
      <c r="Z5" s="21"/>
    </row>
    <row r="6" ht="73.5" customHeight="1">
      <c r="A6" s="22" t="s">
        <v>37</v>
      </c>
      <c r="B6" s="23" t="s">
        <v>38</v>
      </c>
      <c r="C6" s="24" t="s">
        <v>39</v>
      </c>
      <c r="D6" s="25" t="s">
        <v>40</v>
      </c>
      <c r="E6" s="26" t="s">
        <v>31</v>
      </c>
      <c r="F6" s="26" t="s">
        <v>32</v>
      </c>
      <c r="G6" s="27" t="s">
        <v>33</v>
      </c>
      <c r="H6" s="27" t="s">
        <v>34</v>
      </c>
      <c r="I6" s="27" t="s">
        <v>35</v>
      </c>
      <c r="J6" s="28" t="s">
        <v>36</v>
      </c>
      <c r="K6" s="28">
        <v>0.7</v>
      </c>
      <c r="L6" s="28" t="str">
        <f>'02'!$O$15</f>
        <v>-</v>
      </c>
      <c r="M6" s="28" t="str">
        <f>'02'!$C$15</f>
        <v>-</v>
      </c>
      <c r="N6" s="28" t="str">
        <f>'02'!$D$15</f>
        <v>-</v>
      </c>
      <c r="O6" s="28" t="str">
        <f>'02'!$E$15</f>
        <v>-</v>
      </c>
      <c r="P6" s="28" t="str">
        <f>'02'!$F$15</f>
        <v>-</v>
      </c>
      <c r="Q6" s="28" t="str">
        <f>'02'!$G$15</f>
        <v>-</v>
      </c>
      <c r="R6" s="28" t="str">
        <f>'02'!$H$15</f>
        <v>-</v>
      </c>
      <c r="S6" s="28" t="str">
        <f>'02'!$I$15</f>
        <v>-</v>
      </c>
      <c r="T6" s="28" t="str">
        <f>'02'!$J$15</f>
        <v>-</v>
      </c>
      <c r="U6" s="28" t="str">
        <f>'02'!$K$15</f>
        <v>-</v>
      </c>
      <c r="V6" s="28" t="str">
        <f>'02'!$L$15</f>
        <v>-</v>
      </c>
      <c r="W6" s="28" t="str">
        <f>'02'!$M$15</f>
        <v>-</v>
      </c>
      <c r="X6" s="28" t="str">
        <f>'02'!$N$15</f>
        <v>-</v>
      </c>
      <c r="Y6" s="21"/>
      <c r="Z6" s="21"/>
    </row>
    <row r="7" ht="81.0" customHeight="1">
      <c r="A7" s="22" t="s">
        <v>41</v>
      </c>
      <c r="B7" s="23" t="s">
        <v>42</v>
      </c>
      <c r="C7" s="24" t="s">
        <v>43</v>
      </c>
      <c r="D7" s="25" t="s">
        <v>44</v>
      </c>
      <c r="E7" s="26" t="s">
        <v>31</v>
      </c>
      <c r="F7" s="26" t="s">
        <v>45</v>
      </c>
      <c r="G7" s="27" t="s">
        <v>46</v>
      </c>
      <c r="H7" s="27" t="s">
        <v>47</v>
      </c>
      <c r="I7" s="27" t="s">
        <v>48</v>
      </c>
      <c r="J7" s="28" t="s">
        <v>36</v>
      </c>
      <c r="K7" s="28" t="s">
        <v>46</v>
      </c>
      <c r="L7" s="29" t="str">
        <f>'03'!$O$15</f>
        <v>-</v>
      </c>
      <c r="M7" s="29" t="str">
        <f>'03'!$C$15</f>
        <v>-</v>
      </c>
      <c r="N7" s="29" t="str">
        <f>'03'!$D$15</f>
        <v>-</v>
      </c>
      <c r="O7" s="29" t="str">
        <f>'03'!$E$15</f>
        <v>-</v>
      </c>
      <c r="P7" s="29" t="str">
        <f>'03'!$F$15</f>
        <v>-</v>
      </c>
      <c r="Q7" s="29" t="str">
        <f>'03'!$G$15</f>
        <v>-</v>
      </c>
      <c r="R7" s="29" t="str">
        <f>'03'!$H$15</f>
        <v>-</v>
      </c>
      <c r="S7" s="29" t="str">
        <f>'03'!$I$15</f>
        <v>-</v>
      </c>
      <c r="T7" s="29" t="str">
        <f>'03'!$J$15</f>
        <v>-</v>
      </c>
      <c r="U7" s="29" t="str">
        <f>'03'!$K$15</f>
        <v>-</v>
      </c>
      <c r="V7" s="29" t="str">
        <f>'03'!$L$15</f>
        <v>-</v>
      </c>
      <c r="W7" s="29" t="str">
        <f>'03'!$M$15</f>
        <v>-</v>
      </c>
      <c r="X7" s="29" t="str">
        <f>'03'!$N$15</f>
        <v>-</v>
      </c>
      <c r="Y7" s="21"/>
      <c r="Z7" s="21"/>
    </row>
    <row r="8" ht="7.5" customHeight="1">
      <c r="A8" s="3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8"/>
    </row>
    <row r="10">
      <c r="Z10" s="40" t="s">
        <v>50</v>
      </c>
    </row>
    <row r="11">
      <c r="Z11" s="40" t="s">
        <v>51</v>
      </c>
    </row>
    <row r="12">
      <c r="Z12" s="40" t="s">
        <v>1</v>
      </c>
    </row>
    <row r="13">
      <c r="Z13" s="40" t="s">
        <v>52</v>
      </c>
    </row>
    <row r="14">
      <c r="Z14" s="40" t="s">
        <v>53</v>
      </c>
    </row>
    <row r="15">
      <c r="Z15" s="40" t="s">
        <v>54</v>
      </c>
    </row>
    <row r="16">
      <c r="Z16" s="40" t="s">
        <v>55</v>
      </c>
    </row>
    <row r="17">
      <c r="Z17" s="40" t="s">
        <v>56</v>
      </c>
    </row>
    <row r="18">
      <c r="Z18" s="40" t="s">
        <v>57</v>
      </c>
    </row>
    <row r="19">
      <c r="Z19" s="40" t="s">
        <v>58</v>
      </c>
    </row>
    <row r="20">
      <c r="Z20" s="40" t="s">
        <v>59</v>
      </c>
    </row>
    <row r="21" ht="15.75" customHeight="1">
      <c r="Z21" s="40" t="s">
        <v>60</v>
      </c>
    </row>
    <row r="22" ht="15.75" customHeight="1">
      <c r="Z22" s="40" t="s">
        <v>61</v>
      </c>
    </row>
    <row r="23" ht="15.75" customHeight="1"/>
    <row r="24" ht="15.75" customHeight="1">
      <c r="Z24" s="40" t="s">
        <v>62</v>
      </c>
    </row>
    <row r="25" ht="15.75" customHeight="1">
      <c r="Z25" s="40" t="s">
        <v>32</v>
      </c>
    </row>
    <row r="26" ht="15.75" customHeight="1">
      <c r="Z26" s="40" t="s">
        <v>45</v>
      </c>
    </row>
    <row r="27" ht="15.75" customHeight="1"/>
    <row r="28" ht="15.75" customHeight="1">
      <c r="Z28" s="44" t="s">
        <v>63</v>
      </c>
    </row>
    <row r="29" ht="15.75" customHeight="1">
      <c r="Z29" s="44" t="s">
        <v>64</v>
      </c>
    </row>
    <row r="30" ht="15.75" customHeight="1">
      <c r="Z30" s="44" t="s">
        <v>31</v>
      </c>
    </row>
    <row r="31" ht="15.75" customHeight="1">
      <c r="Z31" s="44" t="s">
        <v>65</v>
      </c>
    </row>
    <row r="32" ht="15.75" customHeight="1">
      <c r="Z32" s="44" t="s">
        <v>66</v>
      </c>
    </row>
    <row r="33" ht="15.75" customHeight="1">
      <c r="Z33" s="44" t="s">
        <v>67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F3:F4"/>
    <mergeCell ref="G3:I3"/>
    <mergeCell ref="J3:J4"/>
    <mergeCell ref="K3:K4"/>
    <mergeCell ref="L3:X3"/>
    <mergeCell ref="A8:X8"/>
    <mergeCell ref="A1:Z1"/>
    <mergeCell ref="A2:I2"/>
    <mergeCell ref="J2:X2"/>
    <mergeCell ref="A3:B4"/>
    <mergeCell ref="C3:C4"/>
    <mergeCell ref="D3:D4"/>
    <mergeCell ref="E3:E4"/>
  </mergeCells>
  <conditionalFormatting sqref="L5:X6">
    <cfRule type="cellIs" dxfId="0" priority="1" operator="between">
      <formula>0.71</formula>
      <formula>1000000</formula>
    </cfRule>
  </conditionalFormatting>
  <conditionalFormatting sqref="L5:X6">
    <cfRule type="cellIs" dxfId="1" priority="2" operator="between">
      <formula>0.6</formula>
      <formula>0.709</formula>
    </cfRule>
  </conditionalFormatting>
  <conditionalFormatting sqref="L5:X6">
    <cfRule type="cellIs" dxfId="2" priority="3" operator="between">
      <formula>0</formula>
      <formula>0.599</formula>
    </cfRule>
  </conditionalFormatting>
  <conditionalFormatting sqref="L7:X7">
    <cfRule type="cellIs" dxfId="0" priority="4" operator="between">
      <formula>1.1</formula>
      <formula>1E+38</formula>
    </cfRule>
  </conditionalFormatting>
  <conditionalFormatting sqref="L7:X7">
    <cfRule type="cellIs" dxfId="2" priority="5" operator="lessThan">
      <formula>1</formula>
    </cfRule>
  </conditionalFormatting>
  <conditionalFormatting sqref="L7:X7">
    <cfRule type="cellIs" dxfId="1" priority="6" operator="equal">
      <formula>1</formula>
    </cfRule>
  </conditionalFormatting>
  <dataValidations>
    <dataValidation type="list" allowBlank="1" showErrorMessage="1" sqref="F5:F7">
      <formula1>$Z$24:$Z$26</formula1>
    </dataValidation>
    <dataValidation type="list" allowBlank="1" showErrorMessage="1" sqref="J2">
      <formula1>$Z$10:$Z$22</formula1>
    </dataValidation>
    <dataValidation type="list" allowBlank="1" showErrorMessage="1" sqref="E5:E7">
      <formula1>$Z$28:$Z$33</formula1>
    </dataValidation>
  </dataValidations>
  <printOptions/>
  <pageMargins bottom="0.1968503937007874" footer="0.0" header="0.0" left="0.2755905511811024" right="0.2755905511811024" top="0.1968503937007874"/>
  <pageSetup scale="74" orientation="landscape"/>
  <headerFooter>
    <oddHeader>&amp;CAGUAS DEL HUILA S.A. E.S.P. NIT.  800.100.553-2 SET INDICADORES GESTION VERSION 8.0</oddHeader>
    <oddFooter>&amp;CCalle 21 No. 1C -17 Teléfonos 8 75 31 81 – 8 75 23 21 fax: Ext. 124 www.aguasdelhuila.gov.co Neiva – Huila (Colombia). &amp;RPág. &amp;P | &amp;P</oddFooter>
  </headerFooter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9" width="7.71"/>
    <col customWidth="1" min="10" max="10" width="6.86"/>
    <col customWidth="1" min="11" max="11" width="5.57"/>
    <col customWidth="1" min="12" max="12" width="8.29"/>
    <col customWidth="1" min="13" max="13" width="5.71"/>
    <col customWidth="1" min="14" max="14" width="7.71"/>
    <col customWidth="1" min="15" max="15" width="8.0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0" t="s">
        <v>49</v>
      </c>
      <c r="B1" s="31"/>
      <c r="C1" s="31"/>
      <c r="D1" s="31"/>
      <c r="E1" s="32"/>
      <c r="F1" s="33" t="str">
        <f>'SET-G. Oportunidades'!J2</f>
        <v>GESTIÓN DE OPORTUNIDADES</v>
      </c>
      <c r="G1" s="31"/>
      <c r="H1" s="31"/>
      <c r="I1" s="31"/>
      <c r="J1" s="31"/>
      <c r="K1" s="31"/>
      <c r="L1" s="31"/>
      <c r="M1" s="31"/>
      <c r="N1" s="31"/>
      <c r="O1" s="35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5.75" customHeight="1">
      <c r="A2" s="39" t="s">
        <v>2</v>
      </c>
      <c r="B2" s="41"/>
      <c r="C2" s="41"/>
      <c r="D2" s="41"/>
      <c r="E2" s="42"/>
      <c r="F2" s="46" t="str">
        <f>'SET-G. Oportunidades'!$B5</f>
        <v>Eficacia en la presentacion de proyectos</v>
      </c>
      <c r="G2" s="47"/>
      <c r="H2" s="47"/>
      <c r="I2" s="47"/>
      <c r="J2" s="47"/>
      <c r="K2" s="47"/>
      <c r="L2" s="47"/>
      <c r="M2" s="47"/>
      <c r="N2" s="47"/>
      <c r="O2" s="49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5.75" customHeight="1">
      <c r="A3" s="39" t="s">
        <v>68</v>
      </c>
      <c r="B3" s="41"/>
      <c r="C3" s="41"/>
      <c r="D3" s="41"/>
      <c r="E3" s="42"/>
      <c r="F3" s="48" t="str">
        <f>'SET-G. Oportunidades'!F5</f>
        <v>Eficacia</v>
      </c>
      <c r="G3" s="41"/>
      <c r="H3" s="41"/>
      <c r="I3" s="41"/>
      <c r="J3" s="41"/>
      <c r="K3" s="41"/>
      <c r="L3" s="41"/>
      <c r="M3" s="41"/>
      <c r="N3" s="41"/>
      <c r="O3" s="45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7.25" customHeight="1">
      <c r="A4" s="50" t="s">
        <v>69</v>
      </c>
      <c r="B4" s="51"/>
      <c r="C4" s="51"/>
      <c r="D4" s="51"/>
      <c r="E4" s="52"/>
      <c r="F4" s="53" t="s">
        <v>70</v>
      </c>
      <c r="G4" s="54" t="str">
        <f>'SET-G. Oportunidades'!A5</f>
        <v>IN01</v>
      </c>
      <c r="H4" s="51"/>
      <c r="I4" s="51"/>
      <c r="J4" s="51"/>
      <c r="K4" s="51"/>
      <c r="L4" s="51"/>
      <c r="M4" s="51"/>
      <c r="N4" s="51"/>
      <c r="O4" s="55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2.75" customHeight="1">
      <c r="A5" s="56" t="s">
        <v>71</v>
      </c>
      <c r="B5" s="57"/>
      <c r="C5" s="57"/>
      <c r="D5" s="58"/>
      <c r="E5" s="59" t="s">
        <v>72</v>
      </c>
      <c r="F5" s="60" t="s">
        <v>73</v>
      </c>
      <c r="G5" s="58"/>
      <c r="H5" s="59" t="s">
        <v>74</v>
      </c>
      <c r="I5" s="59" t="s">
        <v>75</v>
      </c>
      <c r="J5" s="60" t="s">
        <v>76</v>
      </c>
      <c r="K5" s="58"/>
      <c r="L5" s="61" t="s">
        <v>77</v>
      </c>
      <c r="M5" s="31"/>
      <c r="N5" s="31"/>
      <c r="O5" s="35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46.5" customHeight="1">
      <c r="A6" s="62"/>
      <c r="B6" s="63"/>
      <c r="C6" s="63"/>
      <c r="D6" s="64"/>
      <c r="E6" s="65"/>
      <c r="F6" s="66"/>
      <c r="G6" s="64"/>
      <c r="H6" s="65"/>
      <c r="I6" s="65"/>
      <c r="J6" s="66"/>
      <c r="K6" s="64"/>
      <c r="L6" s="67" t="s">
        <v>78</v>
      </c>
      <c r="M6" s="42"/>
      <c r="N6" s="67" t="s">
        <v>79</v>
      </c>
      <c r="O6" s="45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65.25" customHeight="1">
      <c r="A7" s="68" t="str">
        <f>'SET-G. Oportunidades'!$C5</f>
        <v>Medir el nivel de eficiencia en el cumplimiento de la elaboración de los proyectos con base en los proyectos presentados.</v>
      </c>
      <c r="B7" s="51"/>
      <c r="C7" s="51"/>
      <c r="D7" s="52"/>
      <c r="E7" s="69" t="s">
        <v>81</v>
      </c>
      <c r="F7" s="70" t="str">
        <f>'SET-G. Oportunidades'!$D5</f>
        <v>Número de proyectos aprobados / Número de proyectos presentados * 100</v>
      </c>
      <c r="G7" s="52"/>
      <c r="H7" s="71">
        <f>$O14</f>
        <v>0.8</v>
      </c>
      <c r="I7" s="72" t="str">
        <f>'SET-G. Oportunidades'!$E5</f>
        <v>Trimestral</v>
      </c>
      <c r="J7" s="73" t="s">
        <v>82</v>
      </c>
      <c r="K7" s="51"/>
      <c r="L7" s="51"/>
      <c r="M7" s="51"/>
      <c r="N7" s="51"/>
      <c r="O7" s="55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3.5" customHeight="1">
      <c r="A8" s="74" t="s">
        <v>83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ht="21.75" customHeight="1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15.0" customHeight="1">
      <c r="A10" s="81" t="s">
        <v>84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6"/>
      <c r="P10" s="37"/>
      <c r="Q10" s="37"/>
      <c r="R10" s="37"/>
      <c r="S10" s="37"/>
      <c r="T10" s="37"/>
      <c r="U10" s="37"/>
      <c r="V10" s="82"/>
      <c r="W10" s="84"/>
      <c r="X10" s="84"/>
      <c r="Y10" s="37"/>
      <c r="Z10" s="37"/>
    </row>
    <row r="11" ht="16.5" customHeight="1">
      <c r="A11" s="85" t="s">
        <v>85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5"/>
      <c r="P11" s="37"/>
      <c r="Q11" s="37"/>
      <c r="R11" s="37"/>
      <c r="S11" s="37"/>
      <c r="T11" s="37"/>
      <c r="U11" s="37"/>
      <c r="V11" s="82"/>
      <c r="W11" s="87"/>
      <c r="X11" s="87"/>
      <c r="Y11" s="37"/>
      <c r="Z11" s="37"/>
    </row>
    <row r="12" ht="16.5" customHeight="1">
      <c r="A12" s="88" t="s">
        <v>86</v>
      </c>
      <c r="B12" s="42"/>
      <c r="C12" s="89" t="s">
        <v>15</v>
      </c>
      <c r="D12" s="89" t="s">
        <v>16</v>
      </c>
      <c r="E12" s="89" t="s">
        <v>17</v>
      </c>
      <c r="F12" s="89" t="s">
        <v>18</v>
      </c>
      <c r="G12" s="89" t="s">
        <v>19</v>
      </c>
      <c r="H12" s="89" t="s">
        <v>20</v>
      </c>
      <c r="I12" s="89" t="s">
        <v>21</v>
      </c>
      <c r="J12" s="89" t="s">
        <v>22</v>
      </c>
      <c r="K12" s="89" t="s">
        <v>23</v>
      </c>
      <c r="L12" s="89" t="s">
        <v>24</v>
      </c>
      <c r="M12" s="89" t="s">
        <v>25</v>
      </c>
      <c r="N12" s="89" t="s">
        <v>26</v>
      </c>
      <c r="O12" s="90" t="s">
        <v>87</v>
      </c>
      <c r="P12" s="37"/>
      <c r="Q12" s="37"/>
      <c r="R12" s="37"/>
      <c r="S12" s="37"/>
      <c r="T12" s="37"/>
      <c r="U12" s="37"/>
      <c r="V12" s="82"/>
      <c r="W12" s="87"/>
      <c r="X12" s="87"/>
      <c r="Y12" s="37"/>
      <c r="Z12" s="37"/>
    </row>
    <row r="13" ht="16.5" customHeight="1">
      <c r="A13" s="91" t="s">
        <v>8</v>
      </c>
      <c r="B13" s="42"/>
      <c r="C13" s="94" t="str">
        <f t="shared" ref="C13:N13" si="1">$O$13</f>
        <v>Sin</v>
      </c>
      <c r="D13" s="94" t="str">
        <f t="shared" si="1"/>
        <v>Sin</v>
      </c>
      <c r="E13" s="94" t="str">
        <f t="shared" si="1"/>
        <v>Sin</v>
      </c>
      <c r="F13" s="94" t="str">
        <f t="shared" si="1"/>
        <v>Sin</v>
      </c>
      <c r="G13" s="94" t="str">
        <f t="shared" si="1"/>
        <v>Sin</v>
      </c>
      <c r="H13" s="94" t="str">
        <f t="shared" si="1"/>
        <v>Sin</v>
      </c>
      <c r="I13" s="94" t="str">
        <f t="shared" si="1"/>
        <v>Sin</v>
      </c>
      <c r="J13" s="94" t="str">
        <f t="shared" si="1"/>
        <v>Sin</v>
      </c>
      <c r="K13" s="94" t="str">
        <f t="shared" si="1"/>
        <v>Sin</v>
      </c>
      <c r="L13" s="94" t="str">
        <f t="shared" si="1"/>
        <v>Sin</v>
      </c>
      <c r="M13" s="94" t="str">
        <f t="shared" si="1"/>
        <v>Sin</v>
      </c>
      <c r="N13" s="94" t="str">
        <f t="shared" si="1"/>
        <v>Sin</v>
      </c>
      <c r="O13" s="97" t="str">
        <f>'SET-G. Oportunidades'!J5</f>
        <v>Sin</v>
      </c>
      <c r="P13" s="37"/>
      <c r="Q13" s="37"/>
      <c r="R13" s="37"/>
      <c r="S13" s="37"/>
      <c r="T13" s="37"/>
      <c r="U13" s="37"/>
      <c r="V13" s="82"/>
      <c r="W13" s="87"/>
      <c r="X13" s="87"/>
      <c r="Y13" s="37"/>
      <c r="Z13" s="37"/>
    </row>
    <row r="14" ht="17.25" customHeight="1">
      <c r="A14" s="91" t="s">
        <v>88</v>
      </c>
      <c r="B14" s="42"/>
      <c r="C14" s="94">
        <f t="shared" ref="C14:N14" si="2">$O$14</f>
        <v>0.8</v>
      </c>
      <c r="D14" s="94">
        <f t="shared" si="2"/>
        <v>0.8</v>
      </c>
      <c r="E14" s="94">
        <f t="shared" si="2"/>
        <v>0.8</v>
      </c>
      <c r="F14" s="94">
        <f t="shared" si="2"/>
        <v>0.8</v>
      </c>
      <c r="G14" s="94">
        <f t="shared" si="2"/>
        <v>0.8</v>
      </c>
      <c r="H14" s="94">
        <f t="shared" si="2"/>
        <v>0.8</v>
      </c>
      <c r="I14" s="94">
        <f t="shared" si="2"/>
        <v>0.8</v>
      </c>
      <c r="J14" s="94">
        <f t="shared" si="2"/>
        <v>0.8</v>
      </c>
      <c r="K14" s="94">
        <f t="shared" si="2"/>
        <v>0.8</v>
      </c>
      <c r="L14" s="94">
        <f t="shared" si="2"/>
        <v>0.8</v>
      </c>
      <c r="M14" s="94">
        <f t="shared" si="2"/>
        <v>0.8</v>
      </c>
      <c r="N14" s="94">
        <f t="shared" si="2"/>
        <v>0.8</v>
      </c>
      <c r="O14" s="97">
        <f>'SET-G. Oportunidades'!K5</f>
        <v>0.8</v>
      </c>
      <c r="P14" s="37"/>
      <c r="Q14" s="37"/>
      <c r="R14" s="37"/>
      <c r="S14" s="37"/>
      <c r="T14" s="37"/>
      <c r="U14" s="37"/>
      <c r="V14" s="82"/>
      <c r="W14" s="87"/>
      <c r="X14" s="87"/>
      <c r="Y14" s="37"/>
      <c r="Z14" s="37"/>
    </row>
    <row r="15" ht="17.25" customHeight="1">
      <c r="A15" s="96" t="s">
        <v>89</v>
      </c>
      <c r="B15" s="42"/>
      <c r="C15" s="103" t="str">
        <f t="shared" ref="C15:O15" si="3">IF((C17),C16/C17,"-")</f>
        <v>-</v>
      </c>
      <c r="D15" s="103" t="str">
        <f t="shared" si="3"/>
        <v>-</v>
      </c>
      <c r="E15" s="103" t="str">
        <f t="shared" si="3"/>
        <v>-</v>
      </c>
      <c r="F15" s="103" t="str">
        <f t="shared" si="3"/>
        <v>-</v>
      </c>
      <c r="G15" s="103" t="str">
        <f t="shared" si="3"/>
        <v>-</v>
      </c>
      <c r="H15" s="103" t="str">
        <f t="shared" si="3"/>
        <v>-</v>
      </c>
      <c r="I15" s="103" t="str">
        <f t="shared" si="3"/>
        <v>-</v>
      </c>
      <c r="J15" s="103" t="str">
        <f t="shared" si="3"/>
        <v>-</v>
      </c>
      <c r="K15" s="103" t="str">
        <f t="shared" si="3"/>
        <v>-</v>
      </c>
      <c r="L15" s="103" t="str">
        <f t="shared" si="3"/>
        <v>-</v>
      </c>
      <c r="M15" s="103" t="str">
        <f t="shared" si="3"/>
        <v>-</v>
      </c>
      <c r="N15" s="103" t="str">
        <f t="shared" si="3"/>
        <v>-</v>
      </c>
      <c r="O15" s="107" t="str">
        <f t="shared" si="3"/>
        <v>-</v>
      </c>
      <c r="P15" s="37"/>
      <c r="Q15" s="37"/>
      <c r="R15" s="37"/>
      <c r="S15" s="37"/>
      <c r="T15" s="37"/>
      <c r="U15" s="37"/>
      <c r="V15" s="82"/>
      <c r="W15" s="87"/>
      <c r="X15" s="87"/>
      <c r="Y15" s="37"/>
      <c r="Z15" s="37"/>
    </row>
    <row r="16" ht="31.5" customHeight="1">
      <c r="A16" s="101" t="s">
        <v>90</v>
      </c>
      <c r="B16" s="111" t="s">
        <v>94</v>
      </c>
      <c r="C16" s="113">
        <v>0.0</v>
      </c>
      <c r="D16" s="113"/>
      <c r="E16" s="113">
        <v>0.0</v>
      </c>
      <c r="F16" s="113"/>
      <c r="G16" s="113"/>
      <c r="H16" s="113">
        <v>0.0</v>
      </c>
      <c r="I16" s="113"/>
      <c r="J16" s="113"/>
      <c r="K16" s="113">
        <v>0.0</v>
      </c>
      <c r="L16" s="113"/>
      <c r="M16" s="113"/>
      <c r="N16" s="113">
        <v>0.0</v>
      </c>
      <c r="O16" s="117">
        <f t="shared" ref="O16:O17" si="4">SUM(C16:N16)</f>
        <v>0</v>
      </c>
      <c r="P16" s="37"/>
      <c r="Q16" s="37"/>
      <c r="R16" s="37"/>
      <c r="S16" s="37"/>
      <c r="T16" s="37"/>
      <c r="U16" s="37"/>
      <c r="V16" s="82"/>
      <c r="W16" s="87"/>
      <c r="X16" s="87"/>
      <c r="Y16" s="37"/>
      <c r="Z16" s="37"/>
    </row>
    <row r="17" ht="23.25" customHeight="1">
      <c r="A17" s="108"/>
      <c r="B17" s="111" t="s">
        <v>98</v>
      </c>
      <c r="C17" s="113">
        <v>0.0</v>
      </c>
      <c r="D17" s="113"/>
      <c r="E17" s="113">
        <v>0.0</v>
      </c>
      <c r="F17" s="113"/>
      <c r="G17" s="113"/>
      <c r="H17" s="113">
        <v>0.0</v>
      </c>
      <c r="I17" s="113"/>
      <c r="J17" s="113"/>
      <c r="K17" s="113">
        <v>0.0</v>
      </c>
      <c r="L17" s="113"/>
      <c r="M17" s="113"/>
      <c r="N17" s="113">
        <v>0.0</v>
      </c>
      <c r="O17" s="117">
        <f t="shared" si="4"/>
        <v>0</v>
      </c>
      <c r="P17" s="37"/>
      <c r="Q17" s="37"/>
      <c r="R17" s="37"/>
      <c r="S17" s="37"/>
      <c r="T17" s="37"/>
      <c r="U17" s="37"/>
      <c r="V17" s="82"/>
      <c r="W17" s="87"/>
      <c r="X17" s="87"/>
      <c r="Y17" s="37"/>
      <c r="Z17" s="37"/>
    </row>
    <row r="18" ht="17.25" customHeight="1">
      <c r="A18" s="108"/>
      <c r="B18" s="111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7"/>
      <c r="P18" s="37"/>
      <c r="Q18" s="37"/>
      <c r="R18" s="37"/>
      <c r="S18" s="37"/>
      <c r="T18" s="37"/>
      <c r="U18" s="37"/>
      <c r="V18" s="82"/>
      <c r="W18" s="87"/>
      <c r="X18" s="87"/>
      <c r="Y18" s="37"/>
      <c r="Z18" s="37"/>
    </row>
    <row r="19" ht="18.0" customHeight="1">
      <c r="A19" s="110"/>
      <c r="B19" s="124" t="s">
        <v>100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8"/>
      <c r="P19" s="37"/>
      <c r="Q19" s="37"/>
      <c r="R19" s="37"/>
      <c r="S19" s="37"/>
      <c r="T19" s="37"/>
      <c r="U19" s="37"/>
      <c r="V19" s="82"/>
      <c r="W19" s="87"/>
      <c r="X19" s="87"/>
      <c r="Y19" s="37"/>
      <c r="Z19" s="37"/>
    </row>
    <row r="20" ht="14.25" customHeight="1">
      <c r="A20" s="118" t="s">
        <v>96</v>
      </c>
      <c r="B20" s="57"/>
      <c r="C20" s="58"/>
      <c r="D20" s="120" t="str">
        <f>'SET-G. Oportunidades'!$G5</f>
        <v>Entre 71% y 100%</v>
      </c>
      <c r="E20" s="121"/>
      <c r="F20" s="121"/>
      <c r="G20" s="123"/>
      <c r="H20" s="120" t="str">
        <f>'SET-G. Oportunidades'!$H5</f>
        <v>Entre 60% y 70%</v>
      </c>
      <c r="I20" s="121"/>
      <c r="J20" s="121"/>
      <c r="K20" s="123"/>
      <c r="L20" s="120" t="str">
        <f>'SET-G. Oportunidades'!$I5</f>
        <v>Menor al 59%</v>
      </c>
      <c r="M20" s="121"/>
      <c r="N20" s="121"/>
      <c r="O20" s="123"/>
      <c r="P20" s="37"/>
      <c r="Q20" s="37"/>
      <c r="R20" s="37"/>
      <c r="S20" s="37"/>
      <c r="T20" s="37"/>
      <c r="U20" s="37"/>
      <c r="V20" s="82"/>
      <c r="W20" s="87"/>
      <c r="X20" s="87"/>
      <c r="Y20" s="37"/>
      <c r="Z20" s="37"/>
    </row>
    <row r="21" ht="33.0" customHeight="1">
      <c r="A21" s="127"/>
      <c r="B21" s="78"/>
      <c r="C21" s="129"/>
      <c r="D21" s="131" t="s">
        <v>11</v>
      </c>
      <c r="E21" s="132"/>
      <c r="F21" s="132"/>
      <c r="G21" s="133"/>
      <c r="H21" s="134" t="s">
        <v>12</v>
      </c>
      <c r="I21" s="132"/>
      <c r="J21" s="132"/>
      <c r="K21" s="133"/>
      <c r="L21" s="136" t="s">
        <v>13</v>
      </c>
      <c r="M21" s="132"/>
      <c r="N21" s="132"/>
      <c r="O21" s="137"/>
      <c r="P21" s="37"/>
      <c r="Q21" s="37"/>
      <c r="R21" s="37"/>
      <c r="S21" s="37"/>
      <c r="T21" s="37"/>
      <c r="U21" s="37"/>
      <c r="V21" s="82"/>
      <c r="W21" s="87"/>
      <c r="X21" s="87"/>
      <c r="Y21" s="37"/>
      <c r="Z21" s="37"/>
    </row>
    <row r="22" ht="15.75" customHeight="1">
      <c r="A22" s="138" t="s">
        <v>101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7"/>
      <c r="P22" s="37"/>
      <c r="Q22" s="37"/>
      <c r="R22" s="37"/>
      <c r="S22" s="37"/>
      <c r="T22" s="37"/>
      <c r="U22" s="37"/>
      <c r="V22" s="82"/>
      <c r="W22" s="87"/>
      <c r="X22" s="87"/>
      <c r="Y22" s="37"/>
      <c r="Z22" s="37"/>
    </row>
    <row r="23" ht="264.75" customHeight="1">
      <c r="A23" s="139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3"/>
      <c r="P23" s="37"/>
      <c r="Q23" s="37"/>
      <c r="R23" s="37"/>
      <c r="S23" s="37"/>
      <c r="T23" s="37"/>
      <c r="U23" s="37"/>
      <c r="V23" s="82"/>
      <c r="W23" s="37"/>
      <c r="X23" s="37"/>
      <c r="Y23" s="37"/>
      <c r="Z23" s="37"/>
    </row>
    <row r="24" ht="15.0" customHeight="1">
      <c r="A24" s="140" t="s">
        <v>102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2"/>
      <c r="N24" s="141" t="s">
        <v>104</v>
      </c>
      <c r="O24" s="35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9.5" customHeight="1">
      <c r="A25" s="142" t="s">
        <v>105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  <c r="N25" s="144">
        <v>45658.0</v>
      </c>
      <c r="O25" s="45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9.5" customHeight="1">
      <c r="A26" s="142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144">
        <v>45689.0</v>
      </c>
      <c r="O26" s="45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9.5" customHeight="1">
      <c r="A27" s="142" t="s">
        <v>105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2"/>
      <c r="N27" s="144">
        <v>45717.0</v>
      </c>
      <c r="O27" s="45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9.5" customHeight="1">
      <c r="A28" s="142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2"/>
      <c r="N28" s="144">
        <v>45748.0</v>
      </c>
      <c r="O28" s="45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9.5" customHeight="1">
      <c r="A29" s="142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2"/>
      <c r="N29" s="144">
        <v>45778.0</v>
      </c>
      <c r="O29" s="45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9.5" customHeight="1">
      <c r="A30" s="142" t="s">
        <v>105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144">
        <v>45809.0</v>
      </c>
      <c r="O30" s="45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9.5" customHeight="1">
      <c r="A31" s="142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/>
      <c r="N31" s="144">
        <v>45839.0</v>
      </c>
      <c r="O31" s="45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9.5" customHeight="1">
      <c r="A32" s="142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144">
        <v>45870.0</v>
      </c>
      <c r="O32" s="45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9.5" customHeight="1">
      <c r="A33" s="142" t="s">
        <v>105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144">
        <v>45901.0</v>
      </c>
      <c r="O33" s="45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9.5" customHeight="1">
      <c r="A34" s="142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  <c r="N34" s="144">
        <v>45931.0</v>
      </c>
      <c r="O34" s="45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9.5" customHeight="1">
      <c r="A35" s="142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2"/>
      <c r="N35" s="144">
        <v>45962.0</v>
      </c>
      <c r="O35" s="45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9.5" customHeight="1">
      <c r="A36" s="142" t="s">
        <v>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2"/>
      <c r="N36" s="144">
        <v>45992.0</v>
      </c>
      <c r="O36" s="45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9.5" customHeight="1">
      <c r="A37" s="140" t="s">
        <v>110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  <c r="N37" s="141" t="s">
        <v>104</v>
      </c>
      <c r="O37" s="35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2.75" customHeight="1">
      <c r="A38" s="145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2"/>
      <c r="N38" s="146"/>
      <c r="O38" s="45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2.75" customHeight="1">
      <c r="A39" s="147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148"/>
      <c r="O39" s="55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4.5" customHeight="1">
      <c r="A40" s="149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150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2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2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40" t="s">
        <v>111</v>
      </c>
      <c r="R42" s="37"/>
      <c r="S42" s="37"/>
      <c r="T42" s="37"/>
      <c r="U42" s="37"/>
      <c r="V42" s="37"/>
      <c r="W42" s="37"/>
      <c r="X42" s="37"/>
      <c r="Y42" s="37"/>
      <c r="Z42" s="37"/>
    </row>
    <row r="43" ht="12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40" t="s">
        <v>113</v>
      </c>
      <c r="R43" s="37"/>
      <c r="S43" s="37"/>
      <c r="T43" s="37"/>
      <c r="U43" s="37"/>
      <c r="V43" s="37"/>
      <c r="W43" s="37"/>
      <c r="X43" s="37"/>
      <c r="Y43" s="37"/>
      <c r="Z43" s="37"/>
    </row>
    <row r="44" ht="12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40" t="s">
        <v>82</v>
      </c>
      <c r="R44" s="37"/>
      <c r="S44" s="37"/>
      <c r="T44" s="37"/>
      <c r="U44" s="37"/>
      <c r="V44" s="37"/>
      <c r="W44" s="37"/>
      <c r="X44" s="37"/>
      <c r="Y44" s="37"/>
      <c r="Z44" s="37"/>
    </row>
    <row r="45" ht="12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40" t="s">
        <v>114</v>
      </c>
      <c r="R45" s="37"/>
      <c r="S45" s="37"/>
      <c r="T45" s="37"/>
      <c r="U45" s="37"/>
      <c r="V45" s="37"/>
      <c r="W45" s="37"/>
      <c r="X45" s="37"/>
      <c r="Y45" s="37"/>
      <c r="Z45" s="37"/>
    </row>
    <row r="46" ht="12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40" t="s">
        <v>115</v>
      </c>
      <c r="R46" s="37"/>
      <c r="S46" s="37"/>
      <c r="T46" s="37"/>
      <c r="U46" s="37"/>
      <c r="V46" s="37"/>
      <c r="W46" s="37"/>
      <c r="X46" s="37"/>
      <c r="Y46" s="37"/>
      <c r="Z46" s="37"/>
    </row>
    <row r="47" ht="12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40" t="s">
        <v>116</v>
      </c>
      <c r="R47" s="37"/>
      <c r="S47" s="37"/>
      <c r="T47" s="37"/>
      <c r="U47" s="37"/>
      <c r="V47" s="37"/>
      <c r="W47" s="37"/>
      <c r="X47" s="37"/>
      <c r="Y47" s="37"/>
      <c r="Z47" s="37"/>
    </row>
    <row r="48" ht="12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40" t="s">
        <v>117</v>
      </c>
      <c r="R48" s="37"/>
      <c r="S48" s="37"/>
      <c r="T48" s="37"/>
      <c r="U48" s="37"/>
      <c r="V48" s="37"/>
      <c r="W48" s="37"/>
      <c r="X48" s="37"/>
      <c r="Y48" s="37"/>
      <c r="Z48" s="37"/>
    </row>
    <row r="49" ht="12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40" t="s">
        <v>118</v>
      </c>
      <c r="R49" s="37"/>
      <c r="S49" s="37"/>
      <c r="T49" s="37"/>
      <c r="U49" s="37"/>
      <c r="V49" s="37"/>
      <c r="W49" s="37"/>
      <c r="X49" s="37"/>
      <c r="Y49" s="37"/>
      <c r="Z49" s="37"/>
    </row>
    <row r="50" ht="12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40" t="s">
        <v>119</v>
      </c>
      <c r="R50" s="37"/>
      <c r="S50" s="37"/>
      <c r="T50" s="37"/>
      <c r="U50" s="37"/>
      <c r="V50" s="37"/>
      <c r="W50" s="37"/>
      <c r="X50" s="37"/>
      <c r="Y50" s="37"/>
      <c r="Z50" s="37"/>
    </row>
    <row r="51" ht="12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40" t="s">
        <v>120</v>
      </c>
      <c r="R51" s="37"/>
      <c r="S51" s="37"/>
      <c r="T51" s="37"/>
      <c r="U51" s="37"/>
      <c r="V51" s="37"/>
      <c r="W51" s="37"/>
      <c r="X51" s="37"/>
      <c r="Y51" s="37"/>
      <c r="Z51" s="37"/>
    </row>
    <row r="52" ht="12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40" t="s">
        <v>121</v>
      </c>
      <c r="R52" s="37"/>
      <c r="S52" s="37"/>
      <c r="T52" s="37"/>
      <c r="U52" s="37"/>
      <c r="V52" s="37"/>
      <c r="W52" s="37"/>
      <c r="X52" s="37"/>
      <c r="Y52" s="37"/>
      <c r="Z52" s="37"/>
    </row>
    <row r="53" ht="12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40" t="s">
        <v>122</v>
      </c>
      <c r="R53" s="37"/>
      <c r="S53" s="37"/>
      <c r="T53" s="37"/>
      <c r="U53" s="37"/>
      <c r="V53" s="37"/>
      <c r="W53" s="37"/>
      <c r="X53" s="37"/>
      <c r="Y53" s="37"/>
      <c r="Z53" s="37"/>
    </row>
    <row r="54" ht="12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40" t="s">
        <v>123</v>
      </c>
      <c r="R54" s="37"/>
      <c r="S54" s="37"/>
      <c r="T54" s="37"/>
      <c r="U54" s="37"/>
      <c r="V54" s="37"/>
      <c r="W54" s="37"/>
      <c r="X54" s="37"/>
      <c r="Y54" s="37"/>
      <c r="Z54" s="37"/>
    </row>
    <row r="55" ht="12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2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52" t="s">
        <v>36</v>
      </c>
      <c r="R56" s="37"/>
      <c r="S56" s="37"/>
      <c r="T56" s="37"/>
      <c r="U56" s="37"/>
      <c r="V56" s="37"/>
      <c r="W56" s="37"/>
      <c r="X56" s="37"/>
      <c r="Y56" s="37"/>
      <c r="Z56" s="37"/>
    </row>
    <row r="57" ht="12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54">
        <v>0.8</v>
      </c>
      <c r="R57" s="37"/>
      <c r="S57" s="37"/>
      <c r="T57" s="37"/>
      <c r="U57" s="37"/>
      <c r="V57" s="37"/>
      <c r="W57" s="37"/>
      <c r="X57" s="37"/>
      <c r="Y57" s="37"/>
      <c r="Z57" s="37"/>
    </row>
    <row r="58" ht="12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2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2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2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2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2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2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2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2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2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2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2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2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2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2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2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2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2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2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2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2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2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2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2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2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2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2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2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2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2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2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2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2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2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2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2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2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2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2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2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2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2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2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2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2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2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2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2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2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2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2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2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2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2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2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2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2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2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2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2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2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2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2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2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2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2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2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2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2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2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2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2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2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2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2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2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2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2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2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2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2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2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2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2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2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2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2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2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2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2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2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2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2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2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2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2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2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2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2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2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2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2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2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2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2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2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2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2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2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2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2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2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2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2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2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2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2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2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2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2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2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2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2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2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2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2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2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2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2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2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2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2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2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2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2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2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2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2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2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2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2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2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2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2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2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2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2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2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2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2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2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2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2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2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2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2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2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2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2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2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2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2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2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2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2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2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2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2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2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2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2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2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2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2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2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2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2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2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2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2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2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2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2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2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2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2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2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2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2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2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2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2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2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2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2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2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2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2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2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2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2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2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2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2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2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2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2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2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2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2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2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2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2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2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2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2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2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2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2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2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2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2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2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2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2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2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2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2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2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2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2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2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2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2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2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2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2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2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2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2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2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2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2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2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2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2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2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2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2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2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2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2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2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2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2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2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2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2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2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2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2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2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2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2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2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2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2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2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2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2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2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2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2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2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2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2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2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2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2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2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2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2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2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2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2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2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2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2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2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2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2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2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2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2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2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2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2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2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2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2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2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2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2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2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2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2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2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2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2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2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2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2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2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2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2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2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2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2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2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2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2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2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2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2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2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2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2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2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2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2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2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2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2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2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2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2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2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2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2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2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2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2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2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2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2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2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2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2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2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2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2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2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2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2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2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2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2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2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2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2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2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2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2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2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2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2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2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2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2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2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2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2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2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2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2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2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2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2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2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2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2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2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2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2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2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2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2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2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2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2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2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2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2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2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2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2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2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2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2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2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2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2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2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2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2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2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2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2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2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2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2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2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2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2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2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2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2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2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2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2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2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2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2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2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2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2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2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2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2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2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2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2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2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2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2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2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2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2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2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2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2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2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2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2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2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2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2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2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2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2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2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2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2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2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2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2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2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2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2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2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2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2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2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2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2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2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2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2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2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2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2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2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2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2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2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2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2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2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2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2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2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2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2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2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2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2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2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2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2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2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2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2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2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2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2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2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2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2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2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2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2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2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2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2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2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2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2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2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2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2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2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2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2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2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2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2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2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2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2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2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2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2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2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2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2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2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2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2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2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2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2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2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2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2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2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2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2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2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2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2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2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2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2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2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2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2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2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2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2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2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2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2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2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2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2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2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2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2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2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2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2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2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2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2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2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2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2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2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2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2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2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2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2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2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2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2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2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2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2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2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2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2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2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2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2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2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2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2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2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2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2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2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2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2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2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2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2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2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2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2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2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2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2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2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2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2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2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2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2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2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2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2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2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2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2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2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2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2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2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2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2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2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2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2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2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2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2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2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2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2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2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2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2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2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2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2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2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2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2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2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2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2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2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2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2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2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2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2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2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2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2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2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2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2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2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2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2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2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2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2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2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2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2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2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2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2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2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2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2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2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2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2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2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2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2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2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2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2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2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2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2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2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2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2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2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2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2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2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2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2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2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2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2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2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2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2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2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2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2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2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2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2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2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2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2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2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2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2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2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2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2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2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2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2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2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2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2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2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2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2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2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2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2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2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2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2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2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2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2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2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2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2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2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2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2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2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2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2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2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2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2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2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2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2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2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2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2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2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2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2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2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2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2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2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2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2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2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2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2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2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2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2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2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2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2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2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2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2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2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2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2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2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2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2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2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2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2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2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2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2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2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2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2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2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2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2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2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2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2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2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2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2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2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2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2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2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2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2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2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2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2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2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2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2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2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2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2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2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2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2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2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2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2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2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2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2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2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2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2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2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2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2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2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2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2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2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2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2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2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2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2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2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2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2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2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2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2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2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2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2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2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2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2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2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2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2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2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2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2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2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2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2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2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2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2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2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2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2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2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2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2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2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2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2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2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2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2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2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2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2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2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2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2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2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2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2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2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2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2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2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2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2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2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2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2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2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2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2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2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2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2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2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2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2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2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2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2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2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2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2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2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2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2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2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2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2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2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2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2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2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2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2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2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2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2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2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2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2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2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2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2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2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2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2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2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2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2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2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2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2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2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2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2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2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2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2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2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2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2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2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2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2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2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8267716535433072" footer="0.0" header="0.0" left="0.5118110236220472" right="0.7874015748031497" top="1.1023622047244095"/>
  <pageSetup scale="73" orientation="portrait"/>
  <headerFooter>
    <oddHeader>&amp;C AGUAS DEL HUILA S.A. E.S.P. NIT.  800.100.553-2 FORMATO: MATRIZ DE REGISTRO Y MEDICIÓN DE INDICADORES VERSION 7.0</oddHeader>
    <oddFooter>&amp;CCalle 21 No. 1C -17 Teléfonos 8 75 31 81 – 8 75 23 21 fax: Ext. 124 www.aguasdelhuila.gov.co Neiva – Huila (Colombia).&amp;R000000Pág. &amp;P |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0" t="s">
        <v>49</v>
      </c>
      <c r="B1" s="31"/>
      <c r="C1" s="31"/>
      <c r="D1" s="31"/>
      <c r="E1" s="32"/>
      <c r="F1" s="33" t="str">
        <f>'SET-G. Oportunidades'!J2</f>
        <v>GESTIÓN DE OPORTUNIDADES</v>
      </c>
      <c r="G1" s="31"/>
      <c r="H1" s="31"/>
      <c r="I1" s="31"/>
      <c r="J1" s="31"/>
      <c r="K1" s="31"/>
      <c r="L1" s="31"/>
      <c r="M1" s="31"/>
      <c r="N1" s="31"/>
      <c r="O1" s="35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5.75" customHeight="1">
      <c r="A2" s="39" t="s">
        <v>2</v>
      </c>
      <c r="B2" s="41"/>
      <c r="C2" s="41"/>
      <c r="D2" s="41"/>
      <c r="E2" s="42"/>
      <c r="F2" s="43" t="str">
        <f>'SET-G. Oportunidades'!$B6</f>
        <v>Recursos gestionados</v>
      </c>
      <c r="G2" s="41"/>
      <c r="H2" s="41"/>
      <c r="I2" s="41"/>
      <c r="J2" s="41"/>
      <c r="K2" s="41"/>
      <c r="L2" s="41"/>
      <c r="M2" s="41"/>
      <c r="N2" s="41"/>
      <c r="O2" s="45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5.75" customHeight="1">
      <c r="A3" s="39" t="s">
        <v>68</v>
      </c>
      <c r="B3" s="41"/>
      <c r="C3" s="41"/>
      <c r="D3" s="41"/>
      <c r="E3" s="42"/>
      <c r="F3" s="48" t="str">
        <f>'SET-G. Oportunidades'!F6</f>
        <v>Eficacia</v>
      </c>
      <c r="G3" s="41"/>
      <c r="H3" s="41"/>
      <c r="I3" s="41"/>
      <c r="J3" s="41"/>
      <c r="K3" s="41"/>
      <c r="L3" s="41"/>
      <c r="M3" s="41"/>
      <c r="N3" s="41"/>
      <c r="O3" s="45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7.25" customHeight="1">
      <c r="A4" s="50" t="s">
        <v>69</v>
      </c>
      <c r="B4" s="51"/>
      <c r="C4" s="51"/>
      <c r="D4" s="51"/>
      <c r="E4" s="52"/>
      <c r="F4" s="53" t="s">
        <v>70</v>
      </c>
      <c r="G4" s="54" t="str">
        <f>'SET-G. Oportunidades'!A6</f>
        <v>IN02</v>
      </c>
      <c r="H4" s="51"/>
      <c r="I4" s="51"/>
      <c r="J4" s="51"/>
      <c r="K4" s="51"/>
      <c r="L4" s="51"/>
      <c r="M4" s="51"/>
      <c r="N4" s="51"/>
      <c r="O4" s="55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2.75" customHeight="1">
      <c r="A5" s="56" t="s">
        <v>71</v>
      </c>
      <c r="B5" s="57"/>
      <c r="C5" s="57"/>
      <c r="D5" s="58"/>
      <c r="E5" s="59" t="s">
        <v>72</v>
      </c>
      <c r="F5" s="60" t="s">
        <v>73</v>
      </c>
      <c r="G5" s="58"/>
      <c r="H5" s="59" t="s">
        <v>74</v>
      </c>
      <c r="I5" s="59" t="s">
        <v>75</v>
      </c>
      <c r="J5" s="60" t="s">
        <v>76</v>
      </c>
      <c r="K5" s="58"/>
      <c r="L5" s="61" t="s">
        <v>77</v>
      </c>
      <c r="M5" s="31"/>
      <c r="N5" s="31"/>
      <c r="O5" s="35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46.5" customHeight="1">
      <c r="A6" s="62"/>
      <c r="B6" s="63"/>
      <c r="C6" s="63"/>
      <c r="D6" s="64"/>
      <c r="E6" s="65"/>
      <c r="F6" s="66"/>
      <c r="G6" s="64"/>
      <c r="H6" s="65"/>
      <c r="I6" s="65"/>
      <c r="J6" s="66"/>
      <c r="K6" s="64"/>
      <c r="L6" s="67" t="s">
        <v>78</v>
      </c>
      <c r="M6" s="42"/>
      <c r="N6" s="67" t="s">
        <v>79</v>
      </c>
      <c r="O6" s="45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48.75" customHeight="1">
      <c r="A7" s="68" t="str">
        <f>'SET-G. Oportunidades'!$C6</f>
        <v>Medir el nivel de eficiencia en el cumplimiento e inversion de los recursos gestionados a traves de convenios.</v>
      </c>
      <c r="B7" s="51"/>
      <c r="C7" s="51"/>
      <c r="D7" s="52"/>
      <c r="E7" s="69" t="s">
        <v>81</v>
      </c>
      <c r="F7" s="70" t="str">
        <f>'SET-G. Oportunidades'!$D6</f>
        <v>Monto de recursos gestionados / Monto de recursos presupuestados</v>
      </c>
      <c r="G7" s="52"/>
      <c r="H7" s="71">
        <f>$O14</f>
        <v>0.7</v>
      </c>
      <c r="I7" s="72" t="str">
        <f>'SET-G. Oportunidades'!$E6</f>
        <v>Trimestral</v>
      </c>
      <c r="J7" s="73" t="s">
        <v>82</v>
      </c>
      <c r="K7" s="51"/>
      <c r="L7" s="51"/>
      <c r="M7" s="51"/>
      <c r="N7" s="51"/>
      <c r="O7" s="55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3.5" customHeight="1">
      <c r="A8" s="74" t="s">
        <v>83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ht="35.25" customHeight="1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15.0" customHeight="1">
      <c r="A10" s="81" t="s">
        <v>84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6"/>
      <c r="P10" s="37"/>
      <c r="Q10" s="37"/>
      <c r="R10" s="37"/>
      <c r="S10" s="37"/>
      <c r="T10" s="37"/>
      <c r="U10" s="37"/>
      <c r="V10" s="82"/>
      <c r="W10" s="84"/>
      <c r="X10" s="84"/>
      <c r="Y10" s="37"/>
      <c r="Z10" s="37"/>
    </row>
    <row r="11" ht="16.5" customHeight="1">
      <c r="A11" s="85" t="s">
        <v>85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5"/>
      <c r="P11" s="37"/>
      <c r="Q11" s="37"/>
      <c r="R11" s="37"/>
      <c r="S11" s="37"/>
      <c r="T11" s="37"/>
      <c r="U11" s="37"/>
      <c r="V11" s="82"/>
      <c r="W11" s="87"/>
      <c r="X11" s="87"/>
      <c r="Y11" s="37"/>
      <c r="Z11" s="37"/>
    </row>
    <row r="12" ht="16.5" customHeight="1">
      <c r="A12" s="88" t="s">
        <v>86</v>
      </c>
      <c r="B12" s="42"/>
      <c r="C12" s="89" t="s">
        <v>15</v>
      </c>
      <c r="D12" s="89" t="s">
        <v>16</v>
      </c>
      <c r="E12" s="89" t="s">
        <v>17</v>
      </c>
      <c r="F12" s="89" t="s">
        <v>18</v>
      </c>
      <c r="G12" s="89" t="s">
        <v>19</v>
      </c>
      <c r="H12" s="89" t="s">
        <v>20</v>
      </c>
      <c r="I12" s="89" t="s">
        <v>21</v>
      </c>
      <c r="J12" s="89" t="s">
        <v>22</v>
      </c>
      <c r="K12" s="89" t="s">
        <v>23</v>
      </c>
      <c r="L12" s="89" t="s">
        <v>24</v>
      </c>
      <c r="M12" s="89" t="s">
        <v>25</v>
      </c>
      <c r="N12" s="89" t="s">
        <v>26</v>
      </c>
      <c r="O12" s="90" t="s">
        <v>87</v>
      </c>
      <c r="P12" s="37"/>
      <c r="Q12" s="37"/>
      <c r="R12" s="37"/>
      <c r="S12" s="37"/>
      <c r="T12" s="37"/>
      <c r="U12" s="37"/>
      <c r="V12" s="82"/>
      <c r="W12" s="87"/>
      <c r="X12" s="87"/>
      <c r="Y12" s="37"/>
      <c r="Z12" s="37"/>
    </row>
    <row r="13" ht="16.5" customHeight="1">
      <c r="A13" s="91" t="s">
        <v>8</v>
      </c>
      <c r="B13" s="42"/>
      <c r="C13" s="98" t="str">
        <f t="shared" ref="C13:N13" si="1">$O$13</f>
        <v>Sin</v>
      </c>
      <c r="D13" s="98" t="str">
        <f t="shared" si="1"/>
        <v>Sin</v>
      </c>
      <c r="E13" s="98" t="str">
        <f t="shared" si="1"/>
        <v>Sin</v>
      </c>
      <c r="F13" s="98" t="str">
        <f t="shared" si="1"/>
        <v>Sin</v>
      </c>
      <c r="G13" s="98" t="str">
        <f t="shared" si="1"/>
        <v>Sin</v>
      </c>
      <c r="H13" s="98" t="str">
        <f t="shared" si="1"/>
        <v>Sin</v>
      </c>
      <c r="I13" s="98" t="str">
        <f t="shared" si="1"/>
        <v>Sin</v>
      </c>
      <c r="J13" s="98" t="str">
        <f t="shared" si="1"/>
        <v>Sin</v>
      </c>
      <c r="K13" s="98" t="str">
        <f t="shared" si="1"/>
        <v>Sin</v>
      </c>
      <c r="L13" s="98" t="str">
        <f t="shared" si="1"/>
        <v>Sin</v>
      </c>
      <c r="M13" s="98" t="str">
        <f t="shared" si="1"/>
        <v>Sin</v>
      </c>
      <c r="N13" s="98" t="str">
        <f t="shared" si="1"/>
        <v>Sin</v>
      </c>
      <c r="O13" s="97" t="str">
        <f>'SET-G. Oportunidades'!J6</f>
        <v>Sin</v>
      </c>
      <c r="P13" s="37"/>
      <c r="Q13" s="37"/>
      <c r="R13" s="37"/>
      <c r="S13" s="37"/>
      <c r="T13" s="37"/>
      <c r="U13" s="37"/>
      <c r="V13" s="82"/>
      <c r="W13" s="87"/>
      <c r="X13" s="87"/>
      <c r="Y13" s="37"/>
      <c r="Z13" s="37"/>
    </row>
    <row r="14" ht="17.25" customHeight="1">
      <c r="A14" s="91" t="s">
        <v>88</v>
      </c>
      <c r="B14" s="42"/>
      <c r="C14" s="98">
        <f t="shared" ref="C14:N14" si="2">$O$14</f>
        <v>0.7</v>
      </c>
      <c r="D14" s="98">
        <f t="shared" si="2"/>
        <v>0.7</v>
      </c>
      <c r="E14" s="98">
        <f t="shared" si="2"/>
        <v>0.7</v>
      </c>
      <c r="F14" s="98">
        <f t="shared" si="2"/>
        <v>0.7</v>
      </c>
      <c r="G14" s="98">
        <f t="shared" si="2"/>
        <v>0.7</v>
      </c>
      <c r="H14" s="98">
        <f t="shared" si="2"/>
        <v>0.7</v>
      </c>
      <c r="I14" s="98">
        <f t="shared" si="2"/>
        <v>0.7</v>
      </c>
      <c r="J14" s="98">
        <f t="shared" si="2"/>
        <v>0.7</v>
      </c>
      <c r="K14" s="98">
        <f t="shared" si="2"/>
        <v>0.7</v>
      </c>
      <c r="L14" s="98">
        <f t="shared" si="2"/>
        <v>0.7</v>
      </c>
      <c r="M14" s="98">
        <f t="shared" si="2"/>
        <v>0.7</v>
      </c>
      <c r="N14" s="98">
        <f t="shared" si="2"/>
        <v>0.7</v>
      </c>
      <c r="O14" s="105">
        <f>'SET-G. Oportunidades'!K6</f>
        <v>0.7</v>
      </c>
      <c r="P14" s="37"/>
      <c r="Q14" s="37"/>
      <c r="R14" s="37"/>
      <c r="S14" s="37"/>
      <c r="T14" s="37"/>
      <c r="U14" s="37"/>
      <c r="V14" s="82"/>
      <c r="W14" s="87"/>
      <c r="X14" s="87"/>
      <c r="Y14" s="37"/>
      <c r="Z14" s="37"/>
    </row>
    <row r="15" ht="17.25" customHeight="1">
      <c r="A15" s="96" t="s">
        <v>89</v>
      </c>
      <c r="B15" s="42"/>
      <c r="C15" s="109" t="str">
        <f t="shared" ref="C15:O15" si="3">IF((C17),C16/C17,"-")</f>
        <v>-</v>
      </c>
      <c r="D15" s="109" t="str">
        <f t="shared" si="3"/>
        <v>-</v>
      </c>
      <c r="E15" s="109" t="str">
        <f t="shared" si="3"/>
        <v>-</v>
      </c>
      <c r="F15" s="109" t="str">
        <f t="shared" si="3"/>
        <v>-</v>
      </c>
      <c r="G15" s="109" t="str">
        <f t="shared" si="3"/>
        <v>-</v>
      </c>
      <c r="H15" s="109" t="str">
        <f t="shared" si="3"/>
        <v>-</v>
      </c>
      <c r="I15" s="109" t="str">
        <f t="shared" si="3"/>
        <v>-</v>
      </c>
      <c r="J15" s="109" t="str">
        <f t="shared" si="3"/>
        <v>-</v>
      </c>
      <c r="K15" s="109" t="str">
        <f t="shared" si="3"/>
        <v>-</v>
      </c>
      <c r="L15" s="109" t="str">
        <f t="shared" si="3"/>
        <v>-</v>
      </c>
      <c r="M15" s="109" t="str">
        <f t="shared" si="3"/>
        <v>-</v>
      </c>
      <c r="N15" s="109" t="str">
        <f t="shared" si="3"/>
        <v>-</v>
      </c>
      <c r="O15" s="115" t="str">
        <f t="shared" si="3"/>
        <v>-</v>
      </c>
      <c r="P15" s="37"/>
      <c r="Q15" s="37"/>
      <c r="R15" s="37"/>
      <c r="S15" s="37"/>
      <c r="T15" s="37"/>
      <c r="U15" s="37"/>
      <c r="V15" s="82"/>
      <c r="W15" s="87"/>
      <c r="X15" s="87"/>
      <c r="Y15" s="37"/>
      <c r="Z15" s="37"/>
    </row>
    <row r="16" ht="27.75" customHeight="1">
      <c r="A16" s="101" t="s">
        <v>90</v>
      </c>
      <c r="B16" s="111" t="s">
        <v>97</v>
      </c>
      <c r="C16" s="119">
        <v>0.0</v>
      </c>
      <c r="D16" s="119"/>
      <c r="E16" s="119">
        <v>0.0</v>
      </c>
      <c r="F16" s="119"/>
      <c r="G16" s="119"/>
      <c r="H16" s="119">
        <v>0.0</v>
      </c>
      <c r="I16" s="119"/>
      <c r="J16" s="119"/>
      <c r="K16" s="119"/>
      <c r="L16" s="119"/>
      <c r="M16" s="119"/>
      <c r="N16" s="119"/>
      <c r="O16" s="122">
        <f t="shared" ref="O16:O17" si="4">SUM(C16:N16)</f>
        <v>0</v>
      </c>
      <c r="P16" s="37"/>
      <c r="Q16" s="37"/>
      <c r="R16" s="37"/>
      <c r="S16" s="37"/>
      <c r="T16" s="37"/>
      <c r="U16" s="37"/>
      <c r="V16" s="82"/>
      <c r="W16" s="87"/>
      <c r="X16" s="87"/>
      <c r="Y16" s="37"/>
      <c r="Z16" s="37"/>
    </row>
    <row r="17" ht="23.25" customHeight="1">
      <c r="A17" s="108"/>
      <c r="B17" s="111" t="s">
        <v>99</v>
      </c>
      <c r="C17" s="119">
        <v>0.0</v>
      </c>
      <c r="D17" s="119"/>
      <c r="E17" s="119">
        <v>0.0</v>
      </c>
      <c r="F17" s="119"/>
      <c r="G17" s="119"/>
      <c r="H17" s="119">
        <v>0.0</v>
      </c>
      <c r="I17" s="119"/>
      <c r="J17" s="119"/>
      <c r="K17" s="119"/>
      <c r="L17" s="119"/>
      <c r="M17" s="119"/>
      <c r="N17" s="119"/>
      <c r="O17" s="122">
        <f t="shared" si="4"/>
        <v>0</v>
      </c>
      <c r="P17" s="37"/>
      <c r="Q17" s="37"/>
      <c r="R17" s="37"/>
      <c r="S17" s="37"/>
      <c r="T17" s="37"/>
      <c r="U17" s="37"/>
      <c r="V17" s="82"/>
      <c r="W17" s="87"/>
      <c r="X17" s="87"/>
      <c r="Y17" s="37"/>
      <c r="Z17" s="37"/>
    </row>
    <row r="18" ht="17.25" customHeight="1">
      <c r="A18" s="108"/>
      <c r="B18" s="102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22"/>
      <c r="P18" s="37"/>
      <c r="Q18" s="37"/>
      <c r="R18" s="37"/>
      <c r="S18" s="37"/>
      <c r="T18" s="37"/>
      <c r="U18" s="37"/>
      <c r="V18" s="82"/>
      <c r="W18" s="87"/>
      <c r="X18" s="87"/>
      <c r="Y18" s="37"/>
      <c r="Z18" s="37"/>
    </row>
    <row r="19" ht="18.0" customHeight="1">
      <c r="A19" s="110"/>
      <c r="B19" s="112" t="s">
        <v>100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30"/>
      <c r="P19" s="37"/>
      <c r="Q19" s="37"/>
      <c r="R19" s="37"/>
      <c r="S19" s="37"/>
      <c r="T19" s="37"/>
      <c r="U19" s="37"/>
      <c r="V19" s="82"/>
      <c r="W19" s="87"/>
      <c r="X19" s="87"/>
      <c r="Y19" s="37"/>
      <c r="Z19" s="37"/>
    </row>
    <row r="20" ht="33.0" customHeight="1">
      <c r="A20" s="118" t="s">
        <v>96</v>
      </c>
      <c r="B20" s="57"/>
      <c r="C20" s="58"/>
      <c r="D20" s="135" t="str">
        <f>'SET-G. Oportunidades'!$G6</f>
        <v>Entre 71% y 100%</v>
      </c>
      <c r="E20" s="121"/>
      <c r="F20" s="121"/>
      <c r="G20" s="123"/>
      <c r="H20" s="135" t="str">
        <f>'SET-G. Oportunidades'!$H6</f>
        <v>Entre 60% y 70%</v>
      </c>
      <c r="I20" s="121"/>
      <c r="J20" s="121"/>
      <c r="K20" s="123"/>
      <c r="L20" s="135" t="str">
        <f>'SET-G. Oportunidades'!$I6</f>
        <v>Menor al 59%</v>
      </c>
      <c r="M20" s="121"/>
      <c r="N20" s="121"/>
      <c r="O20" s="123"/>
      <c r="P20" s="37"/>
      <c r="Q20" s="37"/>
      <c r="R20" s="37"/>
      <c r="S20" s="37"/>
      <c r="T20" s="37"/>
      <c r="U20" s="37"/>
      <c r="V20" s="82"/>
      <c r="W20" s="87"/>
      <c r="X20" s="87"/>
      <c r="Y20" s="37"/>
      <c r="Z20" s="37"/>
    </row>
    <row r="21" ht="33.0" customHeight="1">
      <c r="A21" s="127"/>
      <c r="B21" s="78"/>
      <c r="C21" s="129"/>
      <c r="D21" s="131" t="s">
        <v>11</v>
      </c>
      <c r="E21" s="132"/>
      <c r="F21" s="132"/>
      <c r="G21" s="133"/>
      <c r="H21" s="134" t="s">
        <v>12</v>
      </c>
      <c r="I21" s="132"/>
      <c r="J21" s="132"/>
      <c r="K21" s="133"/>
      <c r="L21" s="136" t="s">
        <v>13</v>
      </c>
      <c r="M21" s="132"/>
      <c r="N21" s="132"/>
      <c r="O21" s="137"/>
      <c r="P21" s="37"/>
      <c r="Q21" s="37"/>
      <c r="R21" s="37"/>
      <c r="S21" s="37"/>
      <c r="T21" s="37"/>
      <c r="U21" s="37"/>
      <c r="V21" s="82"/>
      <c r="W21" s="87"/>
      <c r="X21" s="87"/>
      <c r="Y21" s="37"/>
      <c r="Z21" s="37"/>
    </row>
    <row r="22" ht="15.75" customHeight="1">
      <c r="A22" s="138" t="s">
        <v>101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7"/>
      <c r="P22" s="37"/>
      <c r="Q22" s="37"/>
      <c r="R22" s="37"/>
      <c r="S22" s="37"/>
      <c r="T22" s="37"/>
      <c r="U22" s="37"/>
      <c r="V22" s="82"/>
      <c r="W22" s="87"/>
      <c r="X22" s="87"/>
      <c r="Y22" s="37"/>
      <c r="Z22" s="37"/>
    </row>
    <row r="23" ht="264.75" customHeight="1">
      <c r="A23" s="143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6"/>
      <c r="P23" s="37"/>
      <c r="Q23" s="37"/>
      <c r="R23" s="37"/>
      <c r="S23" s="37"/>
      <c r="T23" s="37"/>
      <c r="U23" s="37"/>
      <c r="V23" s="82"/>
      <c r="W23" s="37"/>
      <c r="X23" s="37"/>
      <c r="Y23" s="37"/>
      <c r="Z23" s="37"/>
    </row>
    <row r="24" ht="15.0" customHeight="1">
      <c r="A24" s="140" t="s">
        <v>107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2"/>
      <c r="N24" s="141" t="s">
        <v>104</v>
      </c>
      <c r="O24" s="35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8.75" customHeight="1">
      <c r="A25" s="142" t="s">
        <v>108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  <c r="N25" s="144">
        <v>45658.0</v>
      </c>
      <c r="O25" s="45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8.75" customHeight="1">
      <c r="A26" s="142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144">
        <v>45689.0</v>
      </c>
      <c r="O26" s="45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8.75" customHeight="1">
      <c r="A27" s="142" t="s">
        <v>108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2"/>
      <c r="N27" s="144">
        <v>45717.0</v>
      </c>
      <c r="O27" s="45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8.75" customHeight="1">
      <c r="A28" s="142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2"/>
      <c r="N28" s="144">
        <v>45748.0</v>
      </c>
      <c r="O28" s="45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8.75" customHeight="1">
      <c r="A29" s="142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2"/>
      <c r="N29" s="144">
        <v>45778.0</v>
      </c>
      <c r="O29" s="45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8.75" customHeight="1">
      <c r="A30" s="142" t="s">
        <v>108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144">
        <v>45809.0</v>
      </c>
      <c r="O30" s="45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8.75" customHeight="1">
      <c r="A31" s="142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/>
      <c r="N31" s="144">
        <v>45839.0</v>
      </c>
      <c r="O31" s="45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8.75" customHeight="1">
      <c r="A32" s="142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144">
        <v>45870.0</v>
      </c>
      <c r="O32" s="45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8.75" customHeight="1">
      <c r="A33" s="142" t="s">
        <v>108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144">
        <v>45901.0</v>
      </c>
      <c r="O33" s="45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8.75" customHeight="1">
      <c r="A34" s="142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  <c r="N34" s="144">
        <v>45931.0</v>
      </c>
      <c r="O34" s="45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8.75" customHeight="1">
      <c r="A35" s="142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2"/>
      <c r="N35" s="144">
        <v>45962.0</v>
      </c>
      <c r="O35" s="45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8.75" customHeight="1">
      <c r="A36" s="142" t="s">
        <v>108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2"/>
      <c r="N36" s="144">
        <v>45992.0</v>
      </c>
      <c r="O36" s="45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0" customHeight="1">
      <c r="A37" s="140" t="s">
        <v>112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  <c r="N37" s="141" t="s">
        <v>104</v>
      </c>
      <c r="O37" s="35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24.0" customHeight="1">
      <c r="A38" s="145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2"/>
      <c r="N38" s="146"/>
      <c r="O38" s="45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22.5" customHeight="1">
      <c r="A39" s="147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148"/>
      <c r="O39" s="55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6.75" customHeight="1">
      <c r="A40" s="149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150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2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2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40" t="s">
        <v>111</v>
      </c>
      <c r="R42" s="37"/>
      <c r="S42" s="37"/>
      <c r="T42" s="37"/>
      <c r="U42" s="37"/>
      <c r="V42" s="37"/>
      <c r="W42" s="37"/>
      <c r="X42" s="37"/>
      <c r="Y42" s="37"/>
      <c r="Z42" s="37"/>
    </row>
    <row r="43" ht="12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40" t="s">
        <v>113</v>
      </c>
      <c r="R43" s="37"/>
      <c r="S43" s="37"/>
      <c r="T43" s="37"/>
      <c r="U43" s="37"/>
      <c r="V43" s="37"/>
      <c r="W43" s="37"/>
      <c r="X43" s="37"/>
      <c r="Y43" s="37"/>
      <c r="Z43" s="37"/>
    </row>
    <row r="44" ht="12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40" t="s">
        <v>82</v>
      </c>
      <c r="R44" s="37"/>
      <c r="S44" s="37"/>
      <c r="T44" s="37"/>
      <c r="U44" s="37"/>
      <c r="V44" s="37"/>
      <c r="W44" s="37"/>
      <c r="X44" s="37"/>
      <c r="Y44" s="37"/>
      <c r="Z44" s="37"/>
    </row>
    <row r="45" ht="12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40" t="s">
        <v>114</v>
      </c>
      <c r="R45" s="37"/>
      <c r="S45" s="37"/>
      <c r="T45" s="37"/>
      <c r="U45" s="37"/>
      <c r="V45" s="37"/>
      <c r="W45" s="37"/>
      <c r="X45" s="37"/>
      <c r="Y45" s="37"/>
      <c r="Z45" s="37"/>
    </row>
    <row r="46" ht="12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40" t="s">
        <v>115</v>
      </c>
      <c r="R46" s="37"/>
      <c r="S46" s="37"/>
      <c r="T46" s="37"/>
      <c r="U46" s="37"/>
      <c r="V46" s="37"/>
      <c r="W46" s="37"/>
      <c r="X46" s="37"/>
      <c r="Y46" s="37"/>
      <c r="Z46" s="37"/>
    </row>
    <row r="47" ht="12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40" t="s">
        <v>116</v>
      </c>
      <c r="R47" s="37"/>
      <c r="S47" s="37"/>
      <c r="T47" s="37"/>
      <c r="U47" s="37"/>
      <c r="V47" s="37"/>
      <c r="W47" s="37"/>
      <c r="X47" s="37"/>
      <c r="Y47" s="37"/>
      <c r="Z47" s="37"/>
    </row>
    <row r="48" ht="12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40" t="s">
        <v>117</v>
      </c>
      <c r="R48" s="37"/>
      <c r="S48" s="37"/>
      <c r="T48" s="37"/>
      <c r="U48" s="37"/>
      <c r="V48" s="37"/>
      <c r="W48" s="37"/>
      <c r="X48" s="37"/>
      <c r="Y48" s="37"/>
      <c r="Z48" s="37"/>
    </row>
    <row r="49" ht="12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40" t="s">
        <v>118</v>
      </c>
      <c r="R49" s="37"/>
      <c r="S49" s="37"/>
      <c r="T49" s="37"/>
      <c r="U49" s="37"/>
      <c r="V49" s="37"/>
      <c r="W49" s="37"/>
      <c r="X49" s="37"/>
      <c r="Y49" s="37"/>
      <c r="Z49" s="37"/>
    </row>
    <row r="50" ht="12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40" t="s">
        <v>119</v>
      </c>
      <c r="R50" s="37"/>
      <c r="S50" s="37"/>
      <c r="T50" s="37"/>
      <c r="U50" s="37"/>
      <c r="V50" s="37"/>
      <c r="W50" s="37"/>
      <c r="X50" s="37"/>
      <c r="Y50" s="37"/>
      <c r="Z50" s="37"/>
    </row>
    <row r="51" ht="12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40" t="s">
        <v>120</v>
      </c>
      <c r="R51" s="37"/>
      <c r="S51" s="37"/>
      <c r="T51" s="37"/>
      <c r="U51" s="37"/>
      <c r="V51" s="37"/>
      <c r="W51" s="37"/>
      <c r="X51" s="37"/>
      <c r="Y51" s="37"/>
      <c r="Z51" s="37"/>
    </row>
    <row r="52" ht="12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40" t="s">
        <v>121</v>
      </c>
      <c r="R52" s="37"/>
      <c r="S52" s="37"/>
      <c r="T52" s="37"/>
      <c r="U52" s="37"/>
      <c r="V52" s="37"/>
      <c r="W52" s="37"/>
      <c r="X52" s="37"/>
      <c r="Y52" s="37"/>
      <c r="Z52" s="37"/>
    </row>
    <row r="53" ht="12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40" t="s">
        <v>122</v>
      </c>
      <c r="R53" s="37"/>
      <c r="S53" s="37"/>
      <c r="T53" s="37"/>
      <c r="U53" s="37"/>
      <c r="V53" s="37"/>
      <c r="W53" s="37"/>
      <c r="X53" s="37"/>
      <c r="Y53" s="37"/>
      <c r="Z53" s="37"/>
    </row>
    <row r="54" ht="12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40" t="s">
        <v>123</v>
      </c>
      <c r="R54" s="37"/>
      <c r="S54" s="37"/>
      <c r="T54" s="37"/>
      <c r="U54" s="37"/>
      <c r="V54" s="37"/>
      <c r="W54" s="37"/>
      <c r="X54" s="37"/>
      <c r="Y54" s="37"/>
      <c r="Z54" s="37"/>
    </row>
    <row r="55" ht="12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2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51" t="s">
        <v>36</v>
      </c>
      <c r="R56" s="37"/>
      <c r="S56" s="37"/>
      <c r="T56" s="37"/>
      <c r="U56" s="37"/>
      <c r="V56" s="37"/>
      <c r="W56" s="37"/>
      <c r="X56" s="37"/>
      <c r="Y56" s="37"/>
      <c r="Z56" s="37"/>
    </row>
    <row r="57" ht="12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55">
        <v>0.7</v>
      </c>
      <c r="R57" s="37"/>
      <c r="S57" s="37"/>
      <c r="T57" s="37"/>
      <c r="U57" s="37"/>
      <c r="V57" s="37"/>
      <c r="W57" s="37"/>
      <c r="X57" s="37"/>
      <c r="Y57" s="37"/>
      <c r="Z57" s="37"/>
    </row>
    <row r="58" ht="12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2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2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2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2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2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2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2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2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2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2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2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2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2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2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2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2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2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2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2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2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2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2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2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2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2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2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2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2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2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2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2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2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2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2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2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2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2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2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2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2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2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2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2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2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2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2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2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2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2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2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2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2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2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2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2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2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2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2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2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2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2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2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2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2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2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2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2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2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2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2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2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2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2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2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2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2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2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2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2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2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2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2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2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2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2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2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2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2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2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2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2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2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2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2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2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2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2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2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2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2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2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2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2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2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2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2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2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2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2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2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2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2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2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2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2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2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2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2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2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2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2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2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2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2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2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2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2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2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2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2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2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2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2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2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2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2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2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2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2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2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2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2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2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2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2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2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2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2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2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2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2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2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2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2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2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2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2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2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2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2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2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2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2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2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2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2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2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2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2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2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2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2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2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2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2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2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2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2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2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2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2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2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2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2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2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2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2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2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2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2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2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2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2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2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2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2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2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2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2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2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2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2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2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2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2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2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2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2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2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2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2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2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2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2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2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2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2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2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2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2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2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2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2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2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2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2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2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2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2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2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2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2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2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2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2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2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2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2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2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2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2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2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2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2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2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2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2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2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2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2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2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2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2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2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2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2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2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2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2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2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2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2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2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2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2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2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2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2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2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2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2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2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2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2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2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2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2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2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2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2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2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2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2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2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2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2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2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2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2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2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2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2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2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2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2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2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2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2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2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2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2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2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2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2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2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2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2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2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2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2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2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2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2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2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2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2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2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2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2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2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2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2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2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2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2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2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2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2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2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2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2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2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2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2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2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2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2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2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2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2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2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2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2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2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2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2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2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2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2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2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2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2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2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2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2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2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2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2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2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2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2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2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2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2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2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2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2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2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2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2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2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2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2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2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2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2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2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2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2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2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2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2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2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2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2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2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2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2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2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2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2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2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2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2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2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2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2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2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2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2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2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2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2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2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2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2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2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2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2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2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2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2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2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2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2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2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2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2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2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2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2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2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2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2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2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2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2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2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2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2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2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2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2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2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2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2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2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2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2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2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2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2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2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2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2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2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2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2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2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2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2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2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2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2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2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2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2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2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2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2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2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2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2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2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2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2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2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2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2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2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2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2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2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2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2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2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2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2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2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2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2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2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2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2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2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2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2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2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2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2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2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2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2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2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2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2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2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2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2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2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2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2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2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2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2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2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2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2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2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2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2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2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2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2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2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2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2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2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2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2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2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2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2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2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2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2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2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2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2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2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2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2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2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2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2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2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2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2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2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2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2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2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2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2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2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2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2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2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2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2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2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2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2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2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2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2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2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2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2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2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2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2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2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2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2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2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2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2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2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2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2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2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2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2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2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2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2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2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2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2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2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2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2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2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2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2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2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2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2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2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2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2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2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2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2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2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2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2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2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2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2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2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2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2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2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2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2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2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2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2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2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2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2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2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2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2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2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2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2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2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2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2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2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2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2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2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2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2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2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2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2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2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2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2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2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2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2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2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2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2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2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2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2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2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2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2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2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2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2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2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2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2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2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2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2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2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2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2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2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2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2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2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2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2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2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2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2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2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2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2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2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2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2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2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2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2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2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2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2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2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2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2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2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2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2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2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2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2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2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2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2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2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2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2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2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2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2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2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2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2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2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2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2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2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2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2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2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2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2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2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2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2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2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2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2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2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2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2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2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2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2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2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2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2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2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2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2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2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2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2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2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2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2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2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2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2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2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2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2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2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2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2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2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2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2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2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2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2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2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2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2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2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2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2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2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2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2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2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2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2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2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2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2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2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2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2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2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2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2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2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2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2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2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2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2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2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2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2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2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2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2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2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2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2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2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2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2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2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2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2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2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2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2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2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2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2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2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2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2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2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2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2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2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2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2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2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2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2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2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2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2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2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2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2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2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2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2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2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2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2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2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2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2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2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2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2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2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2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2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2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2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2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2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2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2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2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2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2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2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2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2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2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2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2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2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2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2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2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2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2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2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2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2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2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2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2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2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2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2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2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2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2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2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2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2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2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2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2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2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2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2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2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2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2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2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2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2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2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2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2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2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2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2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2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2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2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2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2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2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2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2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2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2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2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2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2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2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2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2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2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2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2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2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2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2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2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2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2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2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2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2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2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2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2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2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2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2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2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2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2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2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2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2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2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2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2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2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2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2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2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2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2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2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2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2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2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2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2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2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2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2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2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7874015748031497" footer="0.0" header="0.0" left="0.1968503937007874" right="0.7480314960629921" top="1.07"/>
  <pageSetup scale="73" orientation="portrait"/>
  <headerFooter>
    <oddHeader>&amp;C AGUAS DEL HUILA S.A. E.S.P. NIT.  800.100.553-2 FORMATO: MATRIZ DE REGISTRO Y MEDICIÓN DE INDICADORES VERSION 8.0</oddHeader>
    <oddFooter>&amp;CCalle 21 No. 1C -17 Teléfonos 8 75 31 81 – 8 75 23 21 fax: Ext. 124 www.aguasdelhuila.gov.co Neiva – Huila (Colombia).&amp;R000000Pág. &amp;P |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3.5" customHeight="1">
      <c r="A1" s="30" t="s">
        <v>49</v>
      </c>
      <c r="B1" s="31"/>
      <c r="C1" s="31"/>
      <c r="D1" s="31"/>
      <c r="E1" s="32"/>
      <c r="F1" s="33" t="str">
        <f>'SET-G. Oportunidades'!J2</f>
        <v>GESTIÓN DE OPORTUNIDADES</v>
      </c>
      <c r="G1" s="31"/>
      <c r="H1" s="31"/>
      <c r="I1" s="31"/>
      <c r="J1" s="31"/>
      <c r="K1" s="31"/>
      <c r="L1" s="31"/>
      <c r="M1" s="31"/>
      <c r="N1" s="31"/>
      <c r="O1" s="35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ht="15.75" customHeight="1">
      <c r="A2" s="39" t="s">
        <v>2</v>
      </c>
      <c r="B2" s="41"/>
      <c r="C2" s="41"/>
      <c r="D2" s="41"/>
      <c r="E2" s="42"/>
      <c r="F2" s="43" t="str">
        <f>'SET-G. Oportunidades'!$B7</f>
        <v>Indice de valor ganado</v>
      </c>
      <c r="G2" s="41"/>
      <c r="H2" s="41"/>
      <c r="I2" s="41"/>
      <c r="J2" s="41"/>
      <c r="K2" s="41"/>
      <c r="L2" s="41"/>
      <c r="M2" s="41"/>
      <c r="N2" s="41"/>
      <c r="O2" s="45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5.75" customHeight="1">
      <c r="A3" s="39" t="s">
        <v>68</v>
      </c>
      <c r="B3" s="41"/>
      <c r="C3" s="41"/>
      <c r="D3" s="41"/>
      <c r="E3" s="42"/>
      <c r="F3" s="48" t="str">
        <f>'SET-G. Oportunidades'!F7</f>
        <v>Efectividad</v>
      </c>
      <c r="G3" s="41"/>
      <c r="H3" s="41"/>
      <c r="I3" s="41"/>
      <c r="J3" s="41"/>
      <c r="K3" s="41"/>
      <c r="L3" s="41"/>
      <c r="M3" s="41"/>
      <c r="N3" s="41"/>
      <c r="O3" s="45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17.25" customHeight="1">
      <c r="A4" s="50" t="s">
        <v>69</v>
      </c>
      <c r="B4" s="51"/>
      <c r="C4" s="51"/>
      <c r="D4" s="51"/>
      <c r="E4" s="52"/>
      <c r="F4" s="53" t="s">
        <v>70</v>
      </c>
      <c r="G4" s="54" t="str">
        <f>'SET-G. Oportunidades'!A7</f>
        <v>IN03</v>
      </c>
      <c r="H4" s="51"/>
      <c r="I4" s="51"/>
      <c r="J4" s="51"/>
      <c r="K4" s="51"/>
      <c r="L4" s="51"/>
      <c r="M4" s="51"/>
      <c r="N4" s="51"/>
      <c r="O4" s="55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ht="12.75" customHeight="1">
      <c r="A5" s="56" t="s">
        <v>71</v>
      </c>
      <c r="B5" s="57"/>
      <c r="C5" s="57"/>
      <c r="D5" s="58"/>
      <c r="E5" s="59" t="s">
        <v>72</v>
      </c>
      <c r="F5" s="60" t="s">
        <v>73</v>
      </c>
      <c r="G5" s="58"/>
      <c r="H5" s="59" t="s">
        <v>74</v>
      </c>
      <c r="I5" s="59" t="s">
        <v>75</v>
      </c>
      <c r="J5" s="60" t="s">
        <v>76</v>
      </c>
      <c r="K5" s="58"/>
      <c r="L5" s="61" t="s">
        <v>77</v>
      </c>
      <c r="M5" s="31"/>
      <c r="N5" s="31"/>
      <c r="O5" s="35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 ht="46.5" customHeight="1">
      <c r="A6" s="62"/>
      <c r="B6" s="63"/>
      <c r="C6" s="63"/>
      <c r="D6" s="64"/>
      <c r="E6" s="65"/>
      <c r="F6" s="66"/>
      <c r="G6" s="64"/>
      <c r="H6" s="65"/>
      <c r="I6" s="65"/>
      <c r="J6" s="66"/>
      <c r="K6" s="64"/>
      <c r="L6" s="67" t="s">
        <v>78</v>
      </c>
      <c r="M6" s="42"/>
      <c r="N6" s="67" t="s">
        <v>79</v>
      </c>
      <c r="O6" s="45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 ht="74.25" customHeight="1">
      <c r="A7" s="68" t="str">
        <f>'SET-G. Oportunidades'!$C7</f>
        <v>Medir el nivel de eficiencia de los recursos y la ejcucion de los mismos en la planeacion de los proyecto, interventorias a traves de convenios.</v>
      </c>
      <c r="B7" s="51"/>
      <c r="C7" s="51"/>
      <c r="D7" s="52"/>
      <c r="E7" s="69" t="s">
        <v>80</v>
      </c>
      <c r="F7" s="70" t="str">
        <f>'SET-G. Oportunidades'!$D7</f>
        <v>(Costos presupuestos - Costos reales)+(Tiempo real de ejecución -Tiempo presupuestado de ejecución)</v>
      </c>
      <c r="G7" s="52"/>
      <c r="H7" s="71" t="str">
        <f>$O14</f>
        <v>&gt; 1</v>
      </c>
      <c r="I7" s="72" t="str">
        <f>'SET-G. Oportunidades'!$E7</f>
        <v>Trimestral</v>
      </c>
      <c r="J7" s="73" t="s">
        <v>82</v>
      </c>
      <c r="K7" s="51"/>
      <c r="L7" s="51"/>
      <c r="M7" s="51"/>
      <c r="N7" s="51"/>
      <c r="O7" s="55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 ht="13.5" customHeight="1">
      <c r="A8" s="74" t="s">
        <v>83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ht="21.75" customHeight="1">
      <c r="A9" s="77"/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9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ht="15.0" customHeight="1">
      <c r="A10" s="80" t="s">
        <v>84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6"/>
      <c r="P10" s="37"/>
      <c r="Q10" s="37"/>
      <c r="R10" s="37"/>
      <c r="S10" s="37"/>
      <c r="T10" s="37"/>
      <c r="U10" s="37"/>
      <c r="V10" s="82"/>
      <c r="W10" s="84"/>
      <c r="X10" s="84"/>
      <c r="Y10" s="37"/>
      <c r="Z10" s="37"/>
    </row>
    <row r="11" ht="16.5" customHeight="1">
      <c r="A11" s="85" t="s">
        <v>85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5"/>
      <c r="P11" s="37"/>
      <c r="Q11" s="37"/>
      <c r="R11" s="37"/>
      <c r="S11" s="37"/>
      <c r="T11" s="37"/>
      <c r="U11" s="37"/>
      <c r="V11" s="82"/>
      <c r="W11" s="87"/>
      <c r="X11" s="87"/>
      <c r="Y11" s="37"/>
      <c r="Z11" s="37"/>
    </row>
    <row r="12" ht="16.5" customHeight="1">
      <c r="A12" s="88" t="s">
        <v>86</v>
      </c>
      <c r="B12" s="42"/>
      <c r="C12" s="89" t="s">
        <v>15</v>
      </c>
      <c r="D12" s="89" t="s">
        <v>16</v>
      </c>
      <c r="E12" s="89" t="s">
        <v>17</v>
      </c>
      <c r="F12" s="89" t="s">
        <v>18</v>
      </c>
      <c r="G12" s="89" t="s">
        <v>19</v>
      </c>
      <c r="H12" s="89" t="s">
        <v>20</v>
      </c>
      <c r="I12" s="89" t="s">
        <v>21</v>
      </c>
      <c r="J12" s="89" t="s">
        <v>22</v>
      </c>
      <c r="K12" s="89" t="s">
        <v>23</v>
      </c>
      <c r="L12" s="89" t="s">
        <v>24</v>
      </c>
      <c r="M12" s="89" t="s">
        <v>25</v>
      </c>
      <c r="N12" s="89" t="s">
        <v>26</v>
      </c>
      <c r="O12" s="90" t="s">
        <v>87</v>
      </c>
      <c r="P12" s="37"/>
      <c r="Q12" s="37"/>
      <c r="R12" s="37"/>
      <c r="S12" s="37"/>
      <c r="T12" s="37"/>
      <c r="U12" s="37"/>
      <c r="V12" s="82"/>
      <c r="W12" s="87"/>
      <c r="X12" s="87"/>
      <c r="Y12" s="37"/>
      <c r="Z12" s="37"/>
    </row>
    <row r="13" ht="16.5" customHeight="1">
      <c r="A13" s="91" t="s">
        <v>8</v>
      </c>
      <c r="B13" s="42"/>
      <c r="C13" s="92" t="str">
        <f t="shared" ref="C13:N13" si="1">$O$13</f>
        <v>Sin</v>
      </c>
      <c r="D13" s="92" t="str">
        <f t="shared" si="1"/>
        <v>Sin</v>
      </c>
      <c r="E13" s="92" t="str">
        <f t="shared" si="1"/>
        <v>Sin</v>
      </c>
      <c r="F13" s="92" t="str">
        <f t="shared" si="1"/>
        <v>Sin</v>
      </c>
      <c r="G13" s="92" t="str">
        <f t="shared" si="1"/>
        <v>Sin</v>
      </c>
      <c r="H13" s="92" t="str">
        <f t="shared" si="1"/>
        <v>Sin</v>
      </c>
      <c r="I13" s="92" t="str">
        <f t="shared" si="1"/>
        <v>Sin</v>
      </c>
      <c r="J13" s="92" t="str">
        <f t="shared" si="1"/>
        <v>Sin</v>
      </c>
      <c r="K13" s="92" t="str">
        <f t="shared" si="1"/>
        <v>Sin</v>
      </c>
      <c r="L13" s="92" t="str">
        <f t="shared" si="1"/>
        <v>Sin</v>
      </c>
      <c r="M13" s="92" t="str">
        <f t="shared" si="1"/>
        <v>Sin</v>
      </c>
      <c r="N13" s="92" t="str">
        <f t="shared" si="1"/>
        <v>Sin</v>
      </c>
      <c r="O13" s="93" t="str">
        <f>'SET-G. Oportunidades'!J7</f>
        <v>Sin</v>
      </c>
      <c r="P13" s="37"/>
      <c r="Q13" s="37"/>
      <c r="R13" s="37"/>
      <c r="S13" s="37"/>
      <c r="T13" s="37"/>
      <c r="U13" s="37"/>
      <c r="V13" s="82"/>
      <c r="W13" s="87"/>
      <c r="X13" s="87"/>
      <c r="Y13" s="37"/>
      <c r="Z13" s="37"/>
    </row>
    <row r="14" ht="17.25" customHeight="1">
      <c r="A14" s="91" t="s">
        <v>88</v>
      </c>
      <c r="B14" s="42"/>
      <c r="C14" s="92" t="str">
        <f t="shared" ref="C14:N14" si="2">$O$14</f>
        <v>&gt; 1</v>
      </c>
      <c r="D14" s="92" t="str">
        <f t="shared" si="2"/>
        <v>&gt; 1</v>
      </c>
      <c r="E14" s="92" t="str">
        <f t="shared" si="2"/>
        <v>&gt; 1</v>
      </c>
      <c r="F14" s="92" t="str">
        <f t="shared" si="2"/>
        <v>&gt; 1</v>
      </c>
      <c r="G14" s="92" t="str">
        <f t="shared" si="2"/>
        <v>&gt; 1</v>
      </c>
      <c r="H14" s="92" t="str">
        <f t="shared" si="2"/>
        <v>&gt; 1</v>
      </c>
      <c r="I14" s="92" t="str">
        <f t="shared" si="2"/>
        <v>&gt; 1</v>
      </c>
      <c r="J14" s="92" t="str">
        <f t="shared" si="2"/>
        <v>&gt; 1</v>
      </c>
      <c r="K14" s="92" t="str">
        <f t="shared" si="2"/>
        <v>&gt; 1</v>
      </c>
      <c r="L14" s="92" t="str">
        <f t="shared" si="2"/>
        <v>&gt; 1</v>
      </c>
      <c r="M14" s="92" t="str">
        <f t="shared" si="2"/>
        <v>&gt; 1</v>
      </c>
      <c r="N14" s="92" t="str">
        <f t="shared" si="2"/>
        <v>&gt; 1</v>
      </c>
      <c r="O14" s="95" t="str">
        <f>'SET-G. Oportunidades'!K7</f>
        <v>&gt; 1</v>
      </c>
      <c r="P14" s="37"/>
      <c r="Q14" s="37"/>
      <c r="R14" s="37"/>
      <c r="S14" s="37"/>
      <c r="T14" s="37"/>
      <c r="U14" s="37"/>
      <c r="V14" s="82"/>
      <c r="W14" s="87"/>
      <c r="X14" s="87"/>
      <c r="Y14" s="37"/>
      <c r="Z14" s="37"/>
    </row>
    <row r="15" ht="17.25" customHeight="1">
      <c r="A15" s="96" t="s">
        <v>89</v>
      </c>
      <c r="B15" s="42"/>
      <c r="C15" s="99" t="str">
        <f t="shared" ref="C15:O15" si="3">IF((C17),(C16-C17)+(C18-C19),"-")</f>
        <v>-</v>
      </c>
      <c r="D15" s="99" t="str">
        <f t="shared" si="3"/>
        <v>-</v>
      </c>
      <c r="E15" s="99" t="str">
        <f t="shared" si="3"/>
        <v>-</v>
      </c>
      <c r="F15" s="99" t="str">
        <f t="shared" si="3"/>
        <v>-</v>
      </c>
      <c r="G15" s="99" t="str">
        <f t="shared" si="3"/>
        <v>-</v>
      </c>
      <c r="H15" s="99" t="str">
        <f t="shared" si="3"/>
        <v>-</v>
      </c>
      <c r="I15" s="99" t="str">
        <f t="shared" si="3"/>
        <v>-</v>
      </c>
      <c r="J15" s="99" t="str">
        <f t="shared" si="3"/>
        <v>-</v>
      </c>
      <c r="K15" s="99" t="str">
        <f t="shared" si="3"/>
        <v>-</v>
      </c>
      <c r="L15" s="99" t="str">
        <f t="shared" si="3"/>
        <v>-</v>
      </c>
      <c r="M15" s="99" t="str">
        <f t="shared" si="3"/>
        <v>-</v>
      </c>
      <c r="N15" s="99" t="str">
        <f t="shared" si="3"/>
        <v>-</v>
      </c>
      <c r="O15" s="100" t="str">
        <f t="shared" si="3"/>
        <v>-</v>
      </c>
      <c r="P15" s="37"/>
      <c r="Q15" s="37"/>
      <c r="R15" s="37"/>
      <c r="S15" s="37"/>
      <c r="T15" s="37"/>
      <c r="U15" s="37"/>
      <c r="V15" s="82"/>
      <c r="W15" s="87"/>
      <c r="X15" s="87"/>
      <c r="Y15" s="37"/>
      <c r="Z15" s="37"/>
    </row>
    <row r="16" ht="17.25" customHeight="1">
      <c r="A16" s="101" t="s">
        <v>90</v>
      </c>
      <c r="B16" s="102" t="s">
        <v>91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6">
        <f t="shared" ref="O16:O19" si="4">SUM(C16:N16)</f>
        <v>0</v>
      </c>
      <c r="P16" s="37"/>
      <c r="Q16" s="37"/>
      <c r="R16" s="37"/>
      <c r="S16" s="37"/>
      <c r="T16" s="37"/>
      <c r="U16" s="37"/>
      <c r="V16" s="82"/>
      <c r="W16" s="87"/>
      <c r="X16" s="87"/>
      <c r="Y16" s="37"/>
      <c r="Z16" s="37"/>
    </row>
    <row r="17" ht="15.75" customHeight="1">
      <c r="A17" s="108"/>
      <c r="B17" s="102" t="s">
        <v>92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6">
        <f t="shared" si="4"/>
        <v>0</v>
      </c>
      <c r="P17" s="37"/>
      <c r="Q17" s="37"/>
      <c r="R17" s="37"/>
      <c r="S17" s="37"/>
      <c r="T17" s="37"/>
      <c r="U17" s="37"/>
      <c r="V17" s="82"/>
      <c r="W17" s="87"/>
      <c r="X17" s="87"/>
      <c r="Y17" s="37"/>
      <c r="Z17" s="37"/>
    </row>
    <row r="18" ht="17.25" customHeight="1">
      <c r="A18" s="108"/>
      <c r="B18" s="102" t="s">
        <v>93</v>
      </c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6">
        <f t="shared" si="4"/>
        <v>0</v>
      </c>
      <c r="P18" s="37"/>
      <c r="Q18" s="37"/>
      <c r="R18" s="37"/>
      <c r="S18" s="37"/>
      <c r="T18" s="37"/>
      <c r="U18" s="37"/>
      <c r="V18" s="82"/>
      <c r="W18" s="87"/>
      <c r="X18" s="87"/>
      <c r="Y18" s="37"/>
      <c r="Z18" s="37"/>
    </row>
    <row r="19" ht="18.0" customHeight="1">
      <c r="A19" s="110"/>
      <c r="B19" s="112" t="s">
        <v>95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6">
        <f t="shared" si="4"/>
        <v>0</v>
      </c>
      <c r="P19" s="37"/>
      <c r="Q19" s="37"/>
      <c r="R19" s="37"/>
      <c r="S19" s="37"/>
      <c r="T19" s="37"/>
      <c r="U19" s="37"/>
      <c r="V19" s="82"/>
      <c r="W19" s="87"/>
      <c r="X19" s="87"/>
      <c r="Y19" s="37"/>
      <c r="Z19" s="37"/>
    </row>
    <row r="20" ht="14.25" customHeight="1">
      <c r="A20" s="118" t="s">
        <v>96</v>
      </c>
      <c r="B20" s="57"/>
      <c r="C20" s="58"/>
      <c r="D20" s="120" t="str">
        <f>'SET-G. Oportunidades'!$G7</f>
        <v>&gt; 1</v>
      </c>
      <c r="E20" s="121"/>
      <c r="F20" s="121"/>
      <c r="G20" s="123"/>
      <c r="H20" s="120" t="str">
        <f>'SET-G. Oportunidades'!$H7</f>
        <v>Igual a 1</v>
      </c>
      <c r="I20" s="121"/>
      <c r="J20" s="121"/>
      <c r="K20" s="123"/>
      <c r="L20" s="120" t="str">
        <f>'SET-G. Oportunidades'!$I7</f>
        <v>&lt; 1</v>
      </c>
      <c r="M20" s="121"/>
      <c r="N20" s="121"/>
      <c r="O20" s="123"/>
      <c r="P20" s="37"/>
      <c r="Q20" s="37"/>
      <c r="R20" s="37"/>
      <c r="S20" s="37"/>
      <c r="T20" s="37"/>
      <c r="U20" s="37"/>
      <c r="V20" s="82"/>
      <c r="W20" s="87"/>
      <c r="X20" s="87"/>
      <c r="Y20" s="37"/>
      <c r="Z20" s="37"/>
    </row>
    <row r="21" ht="33.0" customHeight="1">
      <c r="A21" s="127"/>
      <c r="B21" s="78"/>
      <c r="C21" s="129"/>
      <c r="D21" s="131" t="s">
        <v>11</v>
      </c>
      <c r="E21" s="132"/>
      <c r="F21" s="132"/>
      <c r="G21" s="133"/>
      <c r="H21" s="134" t="s">
        <v>12</v>
      </c>
      <c r="I21" s="132"/>
      <c r="J21" s="132"/>
      <c r="K21" s="133"/>
      <c r="L21" s="136" t="s">
        <v>13</v>
      </c>
      <c r="M21" s="132"/>
      <c r="N21" s="132"/>
      <c r="O21" s="137"/>
      <c r="P21" s="37"/>
      <c r="Q21" s="37"/>
      <c r="R21" s="37"/>
      <c r="S21" s="37"/>
      <c r="T21" s="37"/>
      <c r="U21" s="37"/>
      <c r="V21" s="82"/>
      <c r="W21" s="87"/>
      <c r="X21" s="87"/>
      <c r="Y21" s="37"/>
      <c r="Z21" s="37"/>
    </row>
    <row r="22" ht="15.75" customHeight="1">
      <c r="A22" s="138" t="s">
        <v>101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7"/>
      <c r="P22" s="37"/>
      <c r="Q22" s="37"/>
      <c r="R22" s="37"/>
      <c r="S22" s="37"/>
      <c r="T22" s="37"/>
      <c r="U22" s="37"/>
      <c r="V22" s="82"/>
      <c r="W22" s="87"/>
      <c r="X22" s="87"/>
      <c r="Y22" s="37"/>
      <c r="Z22" s="37"/>
    </row>
    <row r="23" ht="264.75" customHeight="1">
      <c r="A23" s="139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3"/>
      <c r="P23" s="37"/>
      <c r="Q23" s="37"/>
      <c r="R23" s="37"/>
      <c r="S23" s="37"/>
      <c r="T23" s="37"/>
      <c r="U23" s="37"/>
      <c r="V23" s="82"/>
      <c r="W23" s="37"/>
      <c r="X23" s="37"/>
      <c r="Y23" s="37"/>
      <c r="Z23" s="37"/>
    </row>
    <row r="24" ht="15.0" customHeight="1">
      <c r="A24" s="140" t="s">
        <v>103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2"/>
      <c r="N24" s="141" t="s">
        <v>104</v>
      </c>
      <c r="O24" s="35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8.75" customHeight="1">
      <c r="A25" s="142" t="s">
        <v>106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2"/>
      <c r="N25" s="144">
        <v>45658.0</v>
      </c>
      <c r="O25" s="45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8.75" customHeight="1">
      <c r="A26" s="142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2"/>
      <c r="N26" s="144">
        <v>45689.0</v>
      </c>
      <c r="O26" s="45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8.75" customHeight="1">
      <c r="A27" s="142" t="s">
        <v>106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2"/>
      <c r="N27" s="144">
        <v>45717.0</v>
      </c>
      <c r="O27" s="45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8.75" customHeight="1">
      <c r="A28" s="142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2"/>
      <c r="N28" s="144">
        <v>45748.0</v>
      </c>
      <c r="O28" s="45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8.75" customHeight="1">
      <c r="A29" s="142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2"/>
      <c r="N29" s="144">
        <v>45778.0</v>
      </c>
      <c r="O29" s="45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8.75" customHeight="1">
      <c r="A30" s="142" t="s">
        <v>106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2"/>
      <c r="N30" s="144">
        <v>45809.0</v>
      </c>
      <c r="O30" s="45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8.75" customHeight="1">
      <c r="A31" s="142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2"/>
      <c r="N31" s="144">
        <v>45839.0</v>
      </c>
      <c r="O31" s="45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8.75" customHeight="1">
      <c r="A32" s="142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2"/>
      <c r="N32" s="144">
        <v>45870.0</v>
      </c>
      <c r="O32" s="45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8.75" customHeight="1">
      <c r="A33" s="142" t="s">
        <v>106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  <c r="N33" s="144">
        <v>45901.0</v>
      </c>
      <c r="O33" s="45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8.75" customHeight="1">
      <c r="A34" s="142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2"/>
      <c r="N34" s="144">
        <v>45931.0</v>
      </c>
      <c r="O34" s="45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8.75" customHeight="1">
      <c r="A35" s="142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2"/>
      <c r="N35" s="144">
        <v>45962.0</v>
      </c>
      <c r="O35" s="45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8.75" customHeight="1">
      <c r="A36" s="142" t="s">
        <v>106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2"/>
      <c r="N36" s="144">
        <v>45992.0</v>
      </c>
      <c r="O36" s="45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9.5" customHeight="1">
      <c r="A37" s="140" t="s">
        <v>109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2"/>
      <c r="N37" s="141" t="s">
        <v>104</v>
      </c>
      <c r="O37" s="35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2.75" customHeight="1">
      <c r="A38" s="145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2"/>
      <c r="N38" s="146"/>
      <c r="O38" s="45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2.75" customHeight="1">
      <c r="A39" s="147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148"/>
      <c r="O39" s="55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7.5" customHeight="1">
      <c r="A40" s="149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150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2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2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40" t="s">
        <v>111</v>
      </c>
      <c r="R42" s="37"/>
      <c r="S42" s="37"/>
      <c r="T42" s="37"/>
      <c r="U42" s="37"/>
      <c r="V42" s="37"/>
      <c r="W42" s="37"/>
      <c r="X42" s="37"/>
      <c r="Y42" s="37"/>
      <c r="Z42" s="37"/>
    </row>
    <row r="43" ht="12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40" t="s">
        <v>113</v>
      </c>
      <c r="R43" s="37"/>
      <c r="S43" s="37"/>
      <c r="T43" s="37"/>
      <c r="U43" s="37"/>
      <c r="V43" s="37"/>
      <c r="W43" s="37"/>
      <c r="X43" s="37"/>
      <c r="Y43" s="37"/>
      <c r="Z43" s="37"/>
    </row>
    <row r="44" ht="12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40" t="s">
        <v>82</v>
      </c>
      <c r="R44" s="37"/>
      <c r="S44" s="37"/>
      <c r="T44" s="37"/>
      <c r="U44" s="37"/>
      <c r="V44" s="37"/>
      <c r="W44" s="37"/>
      <c r="X44" s="37"/>
      <c r="Y44" s="37"/>
      <c r="Z44" s="37"/>
    </row>
    <row r="45" ht="12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40" t="s">
        <v>114</v>
      </c>
      <c r="R45" s="37"/>
      <c r="S45" s="37"/>
      <c r="T45" s="37"/>
      <c r="U45" s="37"/>
      <c r="V45" s="37"/>
      <c r="W45" s="37"/>
      <c r="X45" s="37"/>
      <c r="Y45" s="37"/>
      <c r="Z45" s="37"/>
    </row>
    <row r="46" ht="12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40" t="s">
        <v>115</v>
      </c>
      <c r="R46" s="37"/>
      <c r="S46" s="37"/>
      <c r="T46" s="37"/>
      <c r="U46" s="37"/>
      <c r="V46" s="37"/>
      <c r="W46" s="37"/>
      <c r="X46" s="37"/>
      <c r="Y46" s="37"/>
      <c r="Z46" s="37"/>
    </row>
    <row r="47" ht="12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40" t="s">
        <v>116</v>
      </c>
      <c r="R47" s="37"/>
      <c r="S47" s="37"/>
      <c r="T47" s="37"/>
      <c r="U47" s="37"/>
      <c r="V47" s="37"/>
      <c r="W47" s="37"/>
      <c r="X47" s="37"/>
      <c r="Y47" s="37"/>
      <c r="Z47" s="37"/>
    </row>
    <row r="48" ht="12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40" t="s">
        <v>117</v>
      </c>
      <c r="R48" s="37"/>
      <c r="S48" s="37"/>
      <c r="T48" s="37"/>
      <c r="U48" s="37"/>
      <c r="V48" s="37"/>
      <c r="W48" s="37"/>
      <c r="X48" s="37"/>
      <c r="Y48" s="37"/>
      <c r="Z48" s="37"/>
    </row>
    <row r="49" ht="12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40" t="s">
        <v>118</v>
      </c>
      <c r="R49" s="37"/>
      <c r="S49" s="37"/>
      <c r="T49" s="37"/>
      <c r="U49" s="37"/>
      <c r="V49" s="37"/>
      <c r="W49" s="37"/>
      <c r="X49" s="37"/>
      <c r="Y49" s="37"/>
      <c r="Z49" s="37"/>
    </row>
    <row r="50" ht="12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40" t="s">
        <v>119</v>
      </c>
      <c r="R50" s="37"/>
      <c r="S50" s="37"/>
      <c r="T50" s="37"/>
      <c r="U50" s="37"/>
      <c r="V50" s="37"/>
      <c r="W50" s="37"/>
      <c r="X50" s="37"/>
      <c r="Y50" s="37"/>
      <c r="Z50" s="37"/>
    </row>
    <row r="51" ht="12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40" t="s">
        <v>120</v>
      </c>
      <c r="R51" s="37"/>
      <c r="S51" s="37"/>
      <c r="T51" s="37"/>
      <c r="U51" s="37"/>
      <c r="V51" s="37"/>
      <c r="W51" s="37"/>
      <c r="X51" s="37"/>
      <c r="Y51" s="37"/>
      <c r="Z51" s="37"/>
    </row>
    <row r="52" ht="12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40" t="s">
        <v>121</v>
      </c>
      <c r="R52" s="37"/>
      <c r="S52" s="37"/>
      <c r="T52" s="37"/>
      <c r="U52" s="37"/>
      <c r="V52" s="37"/>
      <c r="W52" s="37"/>
      <c r="X52" s="37"/>
      <c r="Y52" s="37"/>
      <c r="Z52" s="37"/>
    </row>
    <row r="53" ht="12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40" t="s">
        <v>122</v>
      </c>
      <c r="R53" s="37"/>
      <c r="S53" s="37"/>
      <c r="T53" s="37"/>
      <c r="U53" s="37"/>
      <c r="V53" s="37"/>
      <c r="W53" s="37"/>
      <c r="X53" s="37"/>
      <c r="Y53" s="37"/>
      <c r="Z53" s="37"/>
    </row>
    <row r="54" ht="12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40" t="s">
        <v>123</v>
      </c>
      <c r="R54" s="37"/>
      <c r="S54" s="37"/>
      <c r="T54" s="37"/>
      <c r="U54" s="37"/>
      <c r="V54" s="37"/>
      <c r="W54" s="37"/>
      <c r="X54" s="37"/>
      <c r="Y54" s="37"/>
      <c r="Z54" s="37"/>
    </row>
    <row r="55" ht="12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2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51" t="s">
        <v>36</v>
      </c>
      <c r="R56" s="37"/>
      <c r="S56" s="37"/>
      <c r="T56" s="37"/>
      <c r="U56" s="37"/>
      <c r="V56" s="37"/>
      <c r="W56" s="37"/>
      <c r="X56" s="37"/>
      <c r="Y56" s="37"/>
      <c r="Z56" s="37"/>
    </row>
    <row r="57" ht="12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53" t="s">
        <v>46</v>
      </c>
      <c r="R57" s="37"/>
      <c r="S57" s="37"/>
      <c r="T57" s="37"/>
      <c r="U57" s="37"/>
      <c r="V57" s="37"/>
      <c r="W57" s="37"/>
      <c r="X57" s="37"/>
      <c r="Y57" s="37"/>
      <c r="Z57" s="37"/>
    </row>
    <row r="58" ht="12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2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2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2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2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2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2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2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2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2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2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2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2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2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2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2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2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2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2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2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2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2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2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2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2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2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2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2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2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2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2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2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2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2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2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2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2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2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2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2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2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2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2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2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2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2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2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2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2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2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2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2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2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2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2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2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2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2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2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2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2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2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2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2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2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2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2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2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2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2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2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2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2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2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2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2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2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2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2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2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2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2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2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2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2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2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2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2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2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2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2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2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2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2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2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2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2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2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2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2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2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2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2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2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2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2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2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2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2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2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2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2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2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2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2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2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2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2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2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2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2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2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2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2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2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2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2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2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2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2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2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2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2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2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2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2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2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2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2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2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2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2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2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2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2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2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2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2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2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2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2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2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2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2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2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2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2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2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2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2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2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2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2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2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2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2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2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2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2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2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2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2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2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2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2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2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2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2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2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2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2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2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2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2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2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2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2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2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2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2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2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2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2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2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2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2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2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2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2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2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2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2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2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2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2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2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2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2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2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2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2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2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2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2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2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2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2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2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2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2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2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2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2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2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2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2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2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2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2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2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2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2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2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2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2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2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2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2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2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2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2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2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2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2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2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2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2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2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2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2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2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2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2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2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2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2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2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2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2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2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2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2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2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2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2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2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2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2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2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2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2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2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2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2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2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2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2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2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2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2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2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2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2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2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2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2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2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2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2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2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2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2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2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2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2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2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2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2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2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2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2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2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2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2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2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2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2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2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2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2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2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2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2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2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2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2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2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2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2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2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2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2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2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2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2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2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2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2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2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2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2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2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2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2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2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2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2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2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2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2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2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2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2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2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2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2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2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2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2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2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2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2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2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2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2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2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2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2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2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2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2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2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2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2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2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2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2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2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2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2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2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2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2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2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2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2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2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2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2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2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2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2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2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2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2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2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2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2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2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2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2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2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2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2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2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2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2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2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2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2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2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2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2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2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2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2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2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2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2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2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2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2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2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2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2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2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2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2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2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2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2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2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2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2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2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2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2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2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2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2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2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2.75" customHeight="1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2.75" customHeight="1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2.75" customHeight="1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2.75" customHeight="1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2.75" customHeight="1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2.75" customHeight="1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2.75" customHeight="1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2.75" customHeight="1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2.75" customHeight="1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2.75" customHeight="1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2.75" customHeight="1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2.75" customHeight="1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2.75" customHeight="1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2.75" customHeight="1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2.75" customHeight="1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2.75" customHeight="1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2.75" customHeight="1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2.75" customHeight="1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2.75" customHeight="1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2.75" customHeight="1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2.75" customHeight="1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2.75" customHeight="1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2.75" customHeight="1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2.75" customHeight="1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2.75" customHeight="1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2.75" customHeight="1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2.75" customHeight="1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2.75" customHeight="1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2.75" customHeight="1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2.75" customHeight="1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2.75" customHeight="1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2.75" customHeight="1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2.75" customHeight="1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2.75" customHeight="1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2.75" customHeight="1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2.75" customHeight="1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2.75" customHeight="1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2.75" customHeight="1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2.75" customHeight="1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2.75" customHeight="1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2.75" customHeight="1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2.75" customHeight="1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2.75" customHeight="1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2.75" customHeight="1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2.75" customHeight="1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2.75" customHeight="1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2.75" customHeight="1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2.75" customHeight="1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2.75" customHeight="1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2.75" customHeight="1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2.75" customHeight="1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2.75" customHeight="1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2.75" customHeight="1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2.75" customHeight="1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2.75" customHeight="1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2.75" customHeight="1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2.75" customHeight="1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2.75" customHeight="1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2.75" customHeight="1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2.75" customHeight="1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2.75" customHeight="1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2.75" customHeight="1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2.75" customHeight="1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2.75" customHeight="1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2.75" customHeight="1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2.75" customHeight="1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2.75" customHeight="1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2.75" customHeight="1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2.75" customHeight="1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2.75" customHeight="1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2.75" customHeight="1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2.75" customHeight="1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2.75" customHeight="1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2.75" customHeight="1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2.75" customHeight="1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2.75" customHeight="1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2.75" customHeight="1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2.75" customHeight="1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2.75" customHeight="1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2.75" customHeight="1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2.75" customHeight="1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2.75" customHeight="1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2.75" customHeight="1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2.75" customHeight="1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2.75" customHeight="1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2.75" customHeight="1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2.75" customHeight="1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2.75" customHeight="1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2.75" customHeight="1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2.75" customHeight="1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2.75" customHeight="1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2.75" customHeight="1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2.75" customHeight="1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2.75" customHeight="1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2.75" customHeight="1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2.75" customHeight="1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2.75" customHeight="1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2.75" customHeight="1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2.75" customHeight="1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2.75" customHeight="1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2.75" customHeight="1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2.75" customHeight="1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2.75" customHeight="1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2.75" customHeight="1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2.75" customHeight="1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2.75" customHeight="1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2.75" customHeight="1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2.75" customHeight="1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2.75" customHeight="1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2.75" customHeight="1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2.75" customHeight="1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2.75" customHeight="1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2.75" customHeight="1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2.75" customHeight="1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2.75" customHeight="1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2.75" customHeight="1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2.75" customHeight="1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2.75" customHeight="1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2.75" customHeight="1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2.75" customHeight="1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2.75" customHeight="1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2.75" customHeight="1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2.75" customHeight="1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2.75" customHeight="1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2.75" customHeight="1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2.75" customHeight="1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2.75" customHeight="1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2.75" customHeight="1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2.75" customHeight="1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2.75" customHeight="1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2.75" customHeight="1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2.75" customHeight="1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2.75" customHeight="1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2.75" customHeight="1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2.75" customHeight="1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2.75" customHeight="1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2.75" customHeight="1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2.75" customHeight="1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2.75" customHeight="1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2.75" customHeight="1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2.75" customHeight="1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2.75" customHeight="1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2.75" customHeight="1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2.75" customHeight="1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2.75" customHeight="1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2.75" customHeight="1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2.75" customHeight="1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2.75" customHeight="1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2.75" customHeight="1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2.75" customHeight="1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2.75" customHeight="1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2.75" customHeight="1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2.75" customHeight="1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2.75" customHeight="1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2.75" customHeight="1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2.75" customHeight="1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2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2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2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2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2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2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2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2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2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2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2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2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2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2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2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2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2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2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2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2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2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2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2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2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2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2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2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2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2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2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2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2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2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2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2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2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2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2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2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2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2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2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2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2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2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2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2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2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2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2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2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2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2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2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2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2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2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2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2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2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2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2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2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2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2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2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2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2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2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2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2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2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2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2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2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2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2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2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2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2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2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2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2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2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2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2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2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2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2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2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2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2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2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2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2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2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2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2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2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2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2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2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2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2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2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2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2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2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2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2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2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2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2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2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2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2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2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2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2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2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2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2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2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2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2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2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2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2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2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2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2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2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2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2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2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2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2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2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2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2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2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2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2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2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2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2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2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2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2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2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2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2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2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2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2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2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2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2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2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2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2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2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2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2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2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2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2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2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2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2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2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2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2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2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2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2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2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2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2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2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2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2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2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2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2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2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2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2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2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2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2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2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2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2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2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2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2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2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2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2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2.75" customHeight="1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ht="12.75" customHeight="1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ht="12.75" customHeight="1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ht="12.75" customHeight="1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ht="12.75" customHeight="1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ht="12.75" customHeight="1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ht="12.75" customHeight="1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ht="12.75" customHeight="1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ht="12.75" customHeight="1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ht="12.75" customHeight="1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ht="12.75" customHeight="1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ht="12.75" customHeight="1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ht="12.75" customHeight="1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ht="12.75" customHeight="1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ht="12.75" customHeight="1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ht="12.75" customHeight="1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ht="12.75" customHeight="1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ht="12.75" customHeight="1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ht="12.75" customHeight="1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ht="12.75" customHeight="1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ht="12.75" customHeight="1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ht="12.75" customHeight="1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ht="12.75" customHeight="1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ht="12.75" customHeight="1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ht="12.75" customHeight="1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ht="12.75" customHeight="1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ht="12.75" customHeight="1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ht="12.75" customHeight="1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ht="12.75" customHeight="1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ht="12.75" customHeight="1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ht="12.75" customHeight="1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ht="12.75" customHeight="1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ht="12.75" customHeight="1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ht="12.75" customHeight="1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ht="12.75" customHeight="1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ht="12.75" customHeight="1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ht="12.75" customHeight="1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ht="12.75" customHeight="1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ht="12.75" customHeight="1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ht="12.75" customHeight="1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ht="12.75" customHeight="1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ht="12.75" customHeight="1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ht="12.75" customHeight="1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ht="12.75" customHeight="1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ht="12.75" customHeight="1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ht="12.75" customHeight="1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ht="12.75" customHeight="1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ht="12.75" customHeight="1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ht="12.75" customHeight="1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ht="12.75" customHeight="1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ht="12.75" customHeight="1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ht="12.75" customHeight="1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ht="12.75" customHeight="1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ht="12.75" customHeight="1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ht="12.75" customHeight="1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ht="12.75" customHeight="1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ht="12.75" customHeight="1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ht="12.75" customHeight="1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ht="12.75" customHeight="1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ht="12.75" customHeight="1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ht="12.75" customHeight="1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ht="12.75" customHeight="1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ht="12.75" customHeight="1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ht="12.75" customHeight="1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ht="12.75" customHeight="1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ht="12.75" customHeight="1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ht="12.75" customHeight="1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ht="12.75" customHeight="1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ht="12.75" customHeight="1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ht="12.75" customHeight="1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ht="12.75" customHeight="1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ht="12.75" customHeight="1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ht="12.75" customHeight="1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ht="12.75" customHeight="1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ht="12.75" customHeight="1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ht="12.75" customHeight="1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ht="12.75" customHeight="1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ht="12.75" customHeight="1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ht="12.75" customHeight="1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ht="12.75" customHeight="1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ht="12.75" customHeight="1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ht="12.75" customHeight="1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ht="12.75" customHeight="1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ht="12.75" customHeight="1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ht="12.75" customHeight="1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ht="12.75" customHeight="1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ht="12.75" customHeight="1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ht="12.75" customHeight="1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ht="12.75" customHeight="1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ht="12.75" customHeight="1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ht="12.75" customHeight="1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ht="12.75" customHeight="1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ht="12.75" customHeight="1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ht="12.75" customHeight="1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ht="12.75" customHeight="1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ht="12.75" customHeight="1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ht="12.75" customHeight="1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ht="12.75" customHeight="1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ht="12.75" customHeight="1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ht="12.75" customHeight="1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ht="12.75" customHeight="1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ht="12.75" customHeight="1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ht="12.75" customHeight="1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ht="12.75" customHeight="1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ht="12.75" customHeight="1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ht="12.75" customHeight="1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ht="12.75" customHeight="1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ht="12.75" customHeight="1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ht="12.75" customHeight="1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ht="12.75" customHeight="1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ht="12.75" customHeight="1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ht="12.75" customHeight="1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ht="12.75" customHeight="1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ht="12.75" customHeight="1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ht="12.75" customHeight="1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ht="12.75" customHeight="1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ht="12.75" customHeight="1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ht="12.75" customHeight="1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ht="12.75" customHeight="1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ht="12.75" customHeight="1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ht="12.75" customHeight="1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ht="12.75" customHeight="1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ht="12.75" customHeight="1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ht="12.75" customHeight="1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ht="12.75" customHeight="1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ht="12.75" customHeight="1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ht="12.75" customHeight="1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ht="12.75" customHeight="1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ht="12.75" customHeight="1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ht="12.75" customHeight="1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ht="12.75" customHeight="1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ht="12.75" customHeight="1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ht="12.75" customHeight="1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ht="12.75" customHeight="1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ht="12.75" customHeight="1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ht="12.75" customHeight="1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ht="12.75" customHeight="1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ht="12.75" customHeight="1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ht="12.75" customHeight="1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ht="12.75" customHeight="1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ht="12.75" customHeight="1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ht="12.75" customHeight="1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ht="12.75" customHeight="1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ht="12.75" customHeight="1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ht="12.75" customHeight="1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ht="12.75" customHeight="1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ht="12.75" customHeight="1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ht="12.75" customHeight="1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ht="12.75" customHeight="1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ht="12.75" customHeight="1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ht="12.75" customHeight="1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ht="12.75" customHeight="1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ht="12.75" customHeight="1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ht="12.75" customHeight="1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ht="12.75" customHeight="1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ht="12.75" customHeight="1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</sheetData>
  <mergeCells count="71">
    <mergeCell ref="A22:O22"/>
    <mergeCell ref="A23:O23"/>
    <mergeCell ref="A24:M24"/>
    <mergeCell ref="N24:O24"/>
    <mergeCell ref="A25:M25"/>
    <mergeCell ref="N25:O25"/>
    <mergeCell ref="N26:O26"/>
    <mergeCell ref="A26:M26"/>
    <mergeCell ref="A27:M27"/>
    <mergeCell ref="N27:O27"/>
    <mergeCell ref="A28:M28"/>
    <mergeCell ref="N28:O28"/>
    <mergeCell ref="A29:M29"/>
    <mergeCell ref="N29:O29"/>
    <mergeCell ref="A30:M30"/>
    <mergeCell ref="N30:O30"/>
    <mergeCell ref="A31:M31"/>
    <mergeCell ref="N31:O31"/>
    <mergeCell ref="A32:M32"/>
    <mergeCell ref="N32:O32"/>
    <mergeCell ref="N33:O33"/>
    <mergeCell ref="A37:M37"/>
    <mergeCell ref="N37:O37"/>
    <mergeCell ref="A38:M38"/>
    <mergeCell ref="N38:O38"/>
    <mergeCell ref="A39:M39"/>
    <mergeCell ref="N39:O39"/>
    <mergeCell ref="A40:O40"/>
    <mergeCell ref="A33:M33"/>
    <mergeCell ref="A34:M34"/>
    <mergeCell ref="N34:O34"/>
    <mergeCell ref="A35:M35"/>
    <mergeCell ref="N35:O35"/>
    <mergeCell ref="A36:M36"/>
    <mergeCell ref="N36:O36"/>
    <mergeCell ref="A1:E1"/>
    <mergeCell ref="F1:O1"/>
    <mergeCell ref="A2:E2"/>
    <mergeCell ref="F2:O2"/>
    <mergeCell ref="A3:E3"/>
    <mergeCell ref="F3:O3"/>
    <mergeCell ref="G4:O4"/>
    <mergeCell ref="L5:O5"/>
    <mergeCell ref="L6:M6"/>
    <mergeCell ref="N6:O6"/>
    <mergeCell ref="J7:O7"/>
    <mergeCell ref="F5:G6"/>
    <mergeCell ref="F7:G7"/>
    <mergeCell ref="A4:E4"/>
    <mergeCell ref="A5:D6"/>
    <mergeCell ref="E5:E6"/>
    <mergeCell ref="H5:H6"/>
    <mergeCell ref="I5:I6"/>
    <mergeCell ref="J5:K6"/>
    <mergeCell ref="A7:D7"/>
    <mergeCell ref="A8:O8"/>
    <mergeCell ref="A9:O9"/>
    <mergeCell ref="A10:O10"/>
    <mergeCell ref="A11:O11"/>
    <mergeCell ref="A12:B12"/>
    <mergeCell ref="A13:B13"/>
    <mergeCell ref="A14:B14"/>
    <mergeCell ref="H21:K21"/>
    <mergeCell ref="L21:O21"/>
    <mergeCell ref="A15:B15"/>
    <mergeCell ref="A16:A19"/>
    <mergeCell ref="A20:C21"/>
    <mergeCell ref="D20:G20"/>
    <mergeCell ref="H20:K20"/>
    <mergeCell ref="L20:O20"/>
    <mergeCell ref="D21:G21"/>
  </mergeCells>
  <dataValidations>
    <dataValidation type="list" allowBlank="1" showErrorMessage="1" sqref="J7">
      <formula1>$Q$42:$Q$54</formula1>
    </dataValidation>
  </dataValidations>
  <printOptions/>
  <pageMargins bottom="0.7480314960629921" footer="0.0" header="0.0" left="0.3937007874015748" right="0.5511811023622047" top="1.220472440944882"/>
  <pageSetup scale="73" orientation="portrait"/>
  <headerFooter>
    <oddHeader>&amp;C AGUAS DEL HUILA S.A. E.S.P. NIT.  800.100.553-2 FORMATO: MATRIZ DE REGISTRO Y MEDICIÓN DE INDICADORES VERSION 8.0</oddHeader>
    <oddFooter>&amp;CCalle 21 No. 1C -17 Teléfonos 8 75 31 81 – 8 75 23 21 fax: Ext. 124 www.aguasdelhuila.gov.co Neiva – Huila (Colombia).&amp;R000000Pág. &amp;P | &amp;P</oddFooter>
  </headerFooter>
  <drawing r:id="rId1"/>
</worksheet>
</file>